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Dokumenti-  GLAVNI\FINANCIJSKI PLAN I PLAN NABAVE\2025\"/>
    </mc:Choice>
  </mc:AlternateContent>
  <xr:revisionPtr revIDLastSave="0" documentId="13_ncr:1_{2A1D854F-15EA-463F-B7B1-D4BDB6A9BC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50" i="1"/>
  <c r="C49" i="1"/>
  <c r="E48" i="1"/>
  <c r="J38" i="1"/>
  <c r="E41" i="1" l="1"/>
  <c r="D28" i="1"/>
  <c r="C44" i="1" l="1"/>
  <c r="C43" i="1"/>
  <c r="C42" i="1"/>
  <c r="C39" i="1"/>
  <c r="C37" i="1"/>
  <c r="C35" i="1"/>
  <c r="C33" i="1"/>
  <c r="C32" i="1"/>
  <c r="C31" i="1"/>
  <c r="C30" i="1"/>
  <c r="C29" i="1"/>
  <c r="C27" i="1"/>
  <c r="C26" i="1"/>
  <c r="C25" i="1"/>
  <c r="C21" i="1"/>
  <c r="C20" i="1"/>
  <c r="C18" i="1"/>
  <c r="C17" i="1"/>
  <c r="C15" i="1"/>
  <c r="C13" i="1"/>
  <c r="C12" i="1"/>
  <c r="H11" i="1"/>
  <c r="G11" i="1"/>
  <c r="F11" i="1"/>
  <c r="E11" i="1"/>
  <c r="D11" i="1"/>
  <c r="H28" i="1"/>
  <c r="C11" i="1" l="1"/>
  <c r="D48" i="1"/>
  <c r="C48" i="1"/>
  <c r="H38" i="1" l="1"/>
  <c r="C38" i="1" s="1"/>
  <c r="I38" i="1" l="1"/>
  <c r="J20" i="1"/>
  <c r="I20" i="1"/>
  <c r="H19" i="1"/>
  <c r="G19" i="1"/>
  <c r="F19" i="1"/>
  <c r="E19" i="1"/>
  <c r="D19" i="1"/>
  <c r="C19" i="1" l="1"/>
  <c r="I19" i="1" s="1"/>
  <c r="D34" i="1"/>
  <c r="D41" i="1" l="1"/>
  <c r="J19" i="1" l="1"/>
  <c r="H16" i="1"/>
  <c r="G16" i="1"/>
  <c r="F16" i="1"/>
  <c r="E16" i="1"/>
  <c r="D16" i="1"/>
  <c r="H14" i="1"/>
  <c r="G14" i="1"/>
  <c r="F14" i="1"/>
  <c r="E14" i="1"/>
  <c r="D14" i="1"/>
  <c r="D10" i="1" s="1"/>
  <c r="G36" i="1"/>
  <c r="H41" i="1"/>
  <c r="H40" i="1" s="1"/>
  <c r="G41" i="1"/>
  <c r="G40" i="1" s="1"/>
  <c r="F41" i="1"/>
  <c r="F40" i="1" s="1"/>
  <c r="H34" i="1"/>
  <c r="G34" i="1"/>
  <c r="F34" i="1"/>
  <c r="E34" i="1"/>
  <c r="G28" i="1"/>
  <c r="F28" i="1"/>
  <c r="E28" i="1"/>
  <c r="H24" i="1"/>
  <c r="G24" i="1"/>
  <c r="F24" i="1"/>
  <c r="E24" i="1"/>
  <c r="D36" i="1"/>
  <c r="E10" i="1" l="1"/>
  <c r="C24" i="1"/>
  <c r="C34" i="1"/>
  <c r="C36" i="1"/>
  <c r="C16" i="1"/>
  <c r="I16" i="1" s="1"/>
  <c r="C28" i="1"/>
  <c r="J28" i="1" s="1"/>
  <c r="E40" i="1"/>
  <c r="C40" i="1" s="1"/>
  <c r="C41" i="1"/>
  <c r="C14" i="1"/>
  <c r="I14" i="1" s="1"/>
  <c r="H23" i="1"/>
  <c r="H22" i="1" s="1"/>
  <c r="F10" i="1"/>
  <c r="H10" i="1"/>
  <c r="H9" i="1" s="1"/>
  <c r="E23" i="1"/>
  <c r="F23" i="1"/>
  <c r="F22" i="1" s="1"/>
  <c r="G23" i="1"/>
  <c r="G22" i="1" s="1"/>
  <c r="D23" i="1"/>
  <c r="D22" i="1" s="1"/>
  <c r="G10" i="1"/>
  <c r="G9" i="1" s="1"/>
  <c r="C10" i="1" l="1"/>
  <c r="H45" i="1"/>
  <c r="E22" i="1"/>
  <c r="C22" i="1" s="1"/>
  <c r="C23" i="1"/>
  <c r="F9" i="1"/>
  <c r="G45" i="1"/>
  <c r="J14" i="1"/>
  <c r="I28" i="1"/>
  <c r="I36" i="1"/>
  <c r="J36" i="1"/>
  <c r="I34" i="1"/>
  <c r="J34" i="1"/>
  <c r="J23" i="1" s="1"/>
  <c r="I41" i="1"/>
  <c r="I40" i="1" s="1"/>
  <c r="J41" i="1"/>
  <c r="J40" i="1" s="1"/>
  <c r="I10" i="1"/>
  <c r="J16" i="1"/>
  <c r="I23" i="1" l="1"/>
  <c r="I22" i="1" s="1"/>
  <c r="J22" i="1"/>
  <c r="J10" i="1"/>
  <c r="D9" i="1"/>
  <c r="D45" i="1" l="1"/>
  <c r="E9" i="1"/>
  <c r="C9" i="1" s="1"/>
  <c r="C51" i="1" s="1"/>
  <c r="J45" i="1"/>
  <c r="E45" i="1" l="1"/>
  <c r="I45" i="1"/>
  <c r="C45" i="1"/>
</calcChain>
</file>

<file path=xl/sharedStrings.xml><?xml version="1.0" encoding="utf-8"?>
<sst xmlns="http://schemas.openxmlformats.org/spreadsheetml/2006/main" count="92" uniqueCount="90">
  <si>
    <t>EKONOMSKO-BIROTEHNIČKA ŠKOLA</t>
  </si>
  <si>
    <t>SLAVONSKI BROD, Naselje A.Hebranga 13/1</t>
  </si>
  <si>
    <t>Klasa:</t>
  </si>
  <si>
    <t>Ur.broj:</t>
  </si>
  <si>
    <t>Prhodi za posebne namjene</t>
  </si>
  <si>
    <t>Ostali nespomenuti prihodi</t>
  </si>
  <si>
    <t>Pomoći proračunskim korisnicima iz proračuna koji im nije nadležan</t>
  </si>
  <si>
    <t>661</t>
  </si>
  <si>
    <t>663</t>
  </si>
  <si>
    <t>671</t>
  </si>
  <si>
    <r>
      <rPr>
        <b/>
        <sz val="8"/>
        <rFont val="Arial"/>
        <family val="2"/>
        <charset val="238"/>
      </rPr>
      <t>6</t>
    </r>
  </si>
  <si>
    <r>
      <rPr>
        <b/>
        <sz val="8"/>
        <rFont val="Arial"/>
        <family val="2"/>
        <charset val="238"/>
      </rPr>
      <t>63</t>
    </r>
  </si>
  <si>
    <r>
      <rPr>
        <b/>
        <sz val="8"/>
        <rFont val="Arial"/>
        <family val="2"/>
        <charset val="238"/>
      </rPr>
      <t>66</t>
    </r>
  </si>
  <si>
    <r>
      <rPr>
        <b/>
        <sz val="8"/>
        <rFont val="Arial"/>
        <family val="2"/>
        <charset val="238"/>
      </rPr>
      <t>67</t>
    </r>
  </si>
  <si>
    <r>
      <rPr>
        <b/>
        <sz val="8"/>
        <rFont val="Arial"/>
        <family val="2"/>
        <charset val="238"/>
      </rPr>
      <t>3</t>
    </r>
  </si>
  <si>
    <r>
      <rPr>
        <b/>
        <sz val="8"/>
        <rFont val="Arial"/>
        <family val="2"/>
        <charset val="238"/>
      </rPr>
      <t>31</t>
    </r>
  </si>
  <si>
    <t>311</t>
  </si>
  <si>
    <t>312</t>
  </si>
  <si>
    <t>313</t>
  </si>
  <si>
    <r>
      <rPr>
        <b/>
        <sz val="8"/>
        <rFont val="Arial"/>
        <family val="2"/>
        <charset val="238"/>
      </rPr>
      <t>32</t>
    </r>
  </si>
  <si>
    <t>329</t>
  </si>
  <si>
    <r>
      <rPr>
        <b/>
        <sz val="8"/>
        <rFont val="Arial"/>
        <family val="2"/>
        <charset val="238"/>
      </rPr>
      <t>34</t>
    </r>
  </si>
  <si>
    <t>343</t>
  </si>
  <si>
    <r>
      <rPr>
        <b/>
        <sz val="8"/>
        <rFont val="Arial"/>
        <family val="2"/>
        <charset val="238"/>
      </rPr>
      <t>37</t>
    </r>
  </si>
  <si>
    <t>372</t>
  </si>
  <si>
    <r>
      <rPr>
        <b/>
        <sz val="8"/>
        <rFont val="Arial"/>
        <family val="2"/>
        <charset val="238"/>
      </rPr>
      <t>4</t>
    </r>
  </si>
  <si>
    <t>424</t>
  </si>
  <si>
    <t>Pomoći iz državnog proračuna temeljem prijenosa EU sredstava</t>
  </si>
  <si>
    <t>Prihodi od prodaje proizvoda i robe te pruženih usluga</t>
  </si>
  <si>
    <t>Donacije od pravnih i fizičkih osoba izvan općeg proračuna</t>
  </si>
  <si>
    <t>Vlastiti prihodi</t>
  </si>
  <si>
    <t>Prihodi iz nadležnog proračuna</t>
  </si>
  <si>
    <t>Pomoći</t>
  </si>
  <si>
    <t>Rashodi za nabavu proizvedene dugotrajne imovine</t>
  </si>
  <si>
    <t>Ostala nematerijalna proizvedena imovina</t>
  </si>
  <si>
    <t>Prihodi za posebne namjene</t>
  </si>
  <si>
    <t>Decentralizirana sredstva</t>
  </si>
  <si>
    <t>Donacije</t>
  </si>
  <si>
    <t>Materijalni rashodi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</si>
  <si>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</si>
  <si>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</si>
  <si>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</si>
  <si>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</si>
  <si>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</si>
  <si>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</si>
  <si>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Naknade troškova osobama izvan radnog odnosa</t>
  </si>
  <si>
    <t>Ostale nespomenuti rashodi poslovanja</t>
  </si>
  <si>
    <t>Ostali financijski rashodi</t>
  </si>
  <si>
    <t>Ostale naknade građanima i kućanstvima iz proračuna</t>
  </si>
  <si>
    <t>Postrojenja i oprema</t>
  </si>
  <si>
    <t>Knjige, umjetnička djela i ostale izložbene vrijednosti</t>
  </si>
  <si>
    <r>
      <rPr>
        <b/>
        <sz val="8"/>
        <rFont val="Arial"/>
        <family val="2"/>
        <charset val="238"/>
      </rPr>
      <t>Račun</t>
    </r>
  </si>
  <si>
    <r>
      <rPr>
        <b/>
        <sz val="8"/>
        <rFont val="Arial"/>
        <family val="2"/>
        <charset val="238"/>
      </rPr>
      <t>UKUPNO PRIHODI I PRIMICI</t>
    </r>
  </si>
  <si>
    <r>
      <rPr>
        <b/>
        <sz val="8"/>
        <rFont val="Arial"/>
        <family val="2"/>
        <charset val="238"/>
      </rPr>
      <t>PRIHODI POSLOVANJA</t>
    </r>
  </si>
  <si>
    <r>
      <rPr>
        <b/>
        <sz val="8"/>
        <rFont val="Arial"/>
        <family val="2"/>
        <charset val="238"/>
      </rPr>
      <t>UKUPNO RASHODI I IZDACI</t>
    </r>
  </si>
  <si>
    <r>
      <rPr>
        <b/>
        <sz val="8"/>
        <rFont val="Arial"/>
        <family val="2"/>
        <charset val="238"/>
      </rPr>
      <t>RASHODI POSLOVANJA</t>
    </r>
  </si>
  <si>
    <r>
      <rPr>
        <b/>
        <sz val="8"/>
        <rFont val="Arial"/>
        <family val="2"/>
        <charset val="238"/>
      </rPr>
      <t>Rashodi za zaposlene</t>
    </r>
  </si>
  <si>
    <r>
      <rPr>
        <b/>
        <sz val="8"/>
        <rFont val="Arial"/>
        <family val="2"/>
        <charset val="238"/>
      </rPr>
      <t>Financijski rashodi</t>
    </r>
  </si>
  <si>
    <r>
      <rPr>
        <b/>
        <sz val="8"/>
        <rFont val="Arial"/>
        <family val="2"/>
        <charset val="238"/>
      </rPr>
      <t>Naknade građanima i kućan.na temelju osigur.i druge naknade</t>
    </r>
  </si>
  <si>
    <r>
      <rPr>
        <b/>
        <sz val="8"/>
        <rFont val="Arial"/>
        <family val="2"/>
        <charset val="238"/>
      </rPr>
      <t>RASHODI ZA NABAVU NEFINANCIJSKE IMOVINE</t>
    </r>
  </si>
  <si>
    <r>
      <rPr>
        <b/>
        <sz val="8"/>
        <rFont val="Arial"/>
        <family val="2"/>
        <charset val="238"/>
      </rPr>
      <t>Razlika: PRIHODI I PRIMICI - RASHODI I IZDACI</t>
    </r>
  </si>
  <si>
    <t>Decentralizirana sredstva za financ.redovne djelatnosi pror. korisnika</t>
  </si>
  <si>
    <t>Mirna Vovk</t>
  </si>
  <si>
    <t>PRENESENI VIŠAK PRIHODA</t>
  </si>
  <si>
    <t xml:space="preserve">Ostali rashodi </t>
  </si>
  <si>
    <t>Tekuće donacije</t>
  </si>
  <si>
    <t>POMOĆ-BPŽ</t>
  </si>
  <si>
    <t>Pomoćnici u nastavi</t>
  </si>
  <si>
    <t>Školska shema</t>
  </si>
  <si>
    <t>Svi izvori financiranja</t>
  </si>
  <si>
    <t>POMOĆI-BPŽ</t>
  </si>
  <si>
    <t>Izvor 5.2. (1)</t>
  </si>
  <si>
    <t>Izvor 3.1. (2)</t>
  </si>
  <si>
    <t xml:space="preserve">Izvor 5.3. (5) </t>
  </si>
  <si>
    <t>Izvor 4.2. (3)</t>
  </si>
  <si>
    <t>Glava 00602          SREDNJE ŠKOLE</t>
  </si>
  <si>
    <r>
      <rPr>
        <b/>
        <sz val="10"/>
        <rFont val="Arial"/>
        <family val="2"/>
        <charset val="238"/>
      </rPr>
      <t>Naziv</t>
    </r>
  </si>
  <si>
    <t>Glava 00604       OSTALE JAVNE POTREBE U OBRAZOVANJU,  ŠPORTU I KULTURI</t>
  </si>
  <si>
    <t xml:space="preserve">Ukupno </t>
  </si>
  <si>
    <r>
      <rPr>
        <b/>
        <sz val="8"/>
        <rFont val="Arial"/>
        <family val="2"/>
        <charset val="238"/>
      </rPr>
      <t>Pomoći</t>
    </r>
  </si>
  <si>
    <t xml:space="preserve">SVEUKUPNO </t>
  </si>
  <si>
    <t>Izvor 6.2. (6)</t>
  </si>
  <si>
    <t>PROJEKCIJA PLANA ZA 2025.</t>
  </si>
  <si>
    <t>PROJEKCIJA PLANA ZA 2026.</t>
  </si>
  <si>
    <t>U Slav. Brodu, 27.12.2023.</t>
  </si>
  <si>
    <t>003-03/23-01/24</t>
  </si>
  <si>
    <t>2178-01-12-23-1</t>
  </si>
  <si>
    <t>Izvor 1.1.(7)</t>
  </si>
  <si>
    <t>Izvor 5.1.(7)</t>
  </si>
  <si>
    <t>FINANCIJSKI PLAN ZA 2025. GODINU I PROJEKCIJE ZA 2026. I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</si>
</sst>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10" xfId="0" applyBorder="1" applyAlignment="1">
      <alignment horizontal="left" vertical="top"/>
    </xf>
    <xf numFmtId="0" fontId="0" fillId="0" borderId="41" xfId="0" applyBorder="1" applyAlignment="1">
      <alignment vertical="top"/>
    </xf>
    <xf numFmtId="0" fontId="2" fillId="0" borderId="0" xfId="0" applyFont="1"/>
    <xf numFmtId="0" fontId="0" fillId="0" borderId="41" xfId="0" applyBorder="1"/>
    <xf numFmtId="0" fontId="0" fillId="0" borderId="38" xfId="0" applyBorder="1"/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top"/>
    </xf>
    <xf numFmtId="0" fontId="4" fillId="3" borderId="29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top"/>
    </xf>
    <xf numFmtId="0" fontId="4" fillId="3" borderId="30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5" fillId="2" borderId="39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34" xfId="0" applyFont="1" applyFill="1" applyBorder="1"/>
    <xf numFmtId="0" fontId="4" fillId="3" borderId="38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left"/>
    </xf>
    <xf numFmtId="0" fontId="5" fillId="2" borderId="38" xfId="0" applyFont="1" applyFill="1" applyBorder="1" applyAlignment="1">
      <alignment horizontal="center"/>
    </xf>
    <xf numFmtId="3" fontId="3" fillId="0" borderId="41" xfId="0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50" xfId="0" applyBorder="1" applyAlignment="1">
      <alignment horizontal="left" vertical="top" indent="1"/>
    </xf>
    <xf numFmtId="0" fontId="0" fillId="0" borderId="49" xfId="0" applyBorder="1" applyAlignment="1">
      <alignment horizontal="left" vertical="top" indent="1"/>
    </xf>
    <xf numFmtId="3" fontId="3" fillId="0" borderId="43" xfId="0" applyNumberFormat="1" applyFont="1" applyBorder="1" applyAlignment="1">
      <alignment horizontal="right" vertical="center"/>
    </xf>
    <xf numFmtId="3" fontId="3" fillId="0" borderId="46" xfId="0" applyNumberFormat="1" applyFont="1" applyBorder="1" applyAlignment="1">
      <alignment horizontal="right" vertical="center"/>
    </xf>
    <xf numFmtId="3" fontId="3" fillId="0" borderId="47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54" xfId="0" applyNumberFormat="1" applyFont="1" applyBorder="1" applyAlignment="1">
      <alignment horizontal="right" vertical="center"/>
    </xf>
    <xf numFmtId="0" fontId="4" fillId="2" borderId="33" xfId="0" applyFont="1" applyFill="1" applyBorder="1" applyAlignment="1">
      <alignment horizontal="center"/>
    </xf>
    <xf numFmtId="3" fontId="3" fillId="0" borderId="59" xfId="0" applyNumberFormat="1" applyFont="1" applyBorder="1" applyAlignment="1">
      <alignment horizontal="right" vertical="center"/>
    </xf>
    <xf numFmtId="3" fontId="3" fillId="0" borderId="58" xfId="0" applyNumberFormat="1" applyFont="1" applyBorder="1" applyAlignment="1">
      <alignment horizontal="right" vertical="center"/>
    </xf>
    <xf numFmtId="0" fontId="0" fillId="0" borderId="60" xfId="0" applyBorder="1"/>
    <xf numFmtId="0" fontId="2" fillId="0" borderId="38" xfId="0" applyFont="1" applyBorder="1" applyAlignment="1">
      <alignment vertical="top"/>
    </xf>
    <xf numFmtId="0" fontId="0" fillId="0" borderId="63" xfId="0" applyBorder="1"/>
    <xf numFmtId="0" fontId="0" fillId="0" borderId="64" xfId="0" applyBorder="1"/>
    <xf numFmtId="4" fontId="5" fillId="3" borderId="13" xfId="0" applyNumberFormat="1" applyFont="1" applyFill="1" applyBorder="1" applyAlignment="1">
      <alignment horizontal="right" vertical="center"/>
    </xf>
    <xf numFmtId="4" fontId="5" fillId="4" borderId="13" xfId="0" applyNumberFormat="1" applyFont="1" applyFill="1" applyBorder="1" applyAlignment="1">
      <alignment horizontal="right" vertical="center"/>
    </xf>
    <xf numFmtId="4" fontId="5" fillId="5" borderId="1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/>
    </xf>
    <xf numFmtId="4" fontId="4" fillId="4" borderId="16" xfId="0" applyNumberFormat="1" applyFont="1" applyFill="1" applyBorder="1" applyAlignment="1">
      <alignment horizontal="right"/>
    </xf>
    <xf numFmtId="4" fontId="4" fillId="5" borderId="16" xfId="0" applyNumberFormat="1" applyFont="1" applyFill="1" applyBorder="1" applyAlignment="1">
      <alignment horizontal="right"/>
    </xf>
    <xf numFmtId="4" fontId="4" fillId="3" borderId="19" xfId="0" applyNumberFormat="1" applyFont="1" applyFill="1" applyBorder="1" applyAlignment="1">
      <alignment horizontal="right" vertical="center"/>
    </xf>
    <xf numFmtId="4" fontId="4" fillId="3" borderId="40" xfId="0" applyNumberFormat="1" applyFont="1" applyFill="1" applyBorder="1" applyAlignment="1">
      <alignment horizontal="right" vertical="center"/>
    </xf>
    <xf numFmtId="4" fontId="4" fillId="4" borderId="19" xfId="0" applyNumberFormat="1" applyFont="1" applyFill="1" applyBorder="1" applyAlignment="1">
      <alignment horizontal="right" vertical="center"/>
    </xf>
    <xf numFmtId="4" fontId="4" fillId="5" borderId="19" xfId="0" applyNumberFormat="1" applyFont="1" applyFill="1" applyBorder="1" applyAlignment="1">
      <alignment horizontal="right" vertical="center"/>
    </xf>
    <xf numFmtId="4" fontId="4" fillId="3" borderId="40" xfId="0" applyNumberFormat="1" applyFont="1" applyFill="1" applyBorder="1" applyAlignment="1">
      <alignment horizontal="right"/>
    </xf>
    <xf numFmtId="4" fontId="4" fillId="5" borderId="40" xfId="0" applyNumberFormat="1" applyFont="1" applyFill="1" applyBorder="1" applyAlignment="1">
      <alignment horizontal="right" vertical="center"/>
    </xf>
    <xf numFmtId="4" fontId="4" fillId="3" borderId="40" xfId="0" applyNumberFormat="1" applyFont="1" applyFill="1" applyBorder="1"/>
    <xf numFmtId="4" fontId="4" fillId="3" borderId="0" xfId="0" applyNumberFormat="1" applyFont="1" applyFill="1"/>
    <xf numFmtId="4" fontId="4" fillId="3" borderId="4" xfId="0" applyNumberFormat="1" applyFont="1" applyFill="1" applyBorder="1" applyAlignment="1">
      <alignment horizontal="left" vertical="top"/>
    </xf>
    <xf numFmtId="4" fontId="4" fillId="3" borderId="5" xfId="0" applyNumberFormat="1" applyFont="1" applyFill="1" applyBorder="1" applyAlignment="1">
      <alignment horizontal="left" vertical="top" indent="1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40" xfId="0" applyNumberFormat="1" applyFont="1" applyFill="1" applyBorder="1" applyAlignment="1">
      <alignment horizontal="left" vertical="top" indent="1"/>
    </xf>
    <xf numFmtId="4" fontId="4" fillId="5" borderId="40" xfId="0" applyNumberFormat="1" applyFont="1" applyFill="1" applyBorder="1"/>
    <xf numFmtId="4" fontId="4" fillId="3" borderId="40" xfId="0" applyNumberFormat="1" applyFont="1" applyFill="1" applyBorder="1" applyAlignment="1">
      <alignment horizontal="left" vertical="top"/>
    </xf>
    <xf numFmtId="4" fontId="4" fillId="4" borderId="23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horizontal="right"/>
    </xf>
    <xf numFmtId="4" fontId="4" fillId="4" borderId="20" xfId="0" applyNumberFormat="1" applyFont="1" applyFill="1" applyBorder="1" applyAlignment="1">
      <alignment horizontal="right"/>
    </xf>
    <xf numFmtId="4" fontId="4" fillId="5" borderId="40" xfId="0" applyNumberFormat="1" applyFont="1" applyFill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4" fontId="4" fillId="3" borderId="24" xfId="0" applyNumberFormat="1" applyFont="1" applyFill="1" applyBorder="1" applyAlignment="1">
      <alignment horizontal="right" vertical="center"/>
    </xf>
    <xf numFmtId="4" fontId="4" fillId="4" borderId="24" xfId="0" applyNumberFormat="1" applyFont="1" applyFill="1" applyBorder="1" applyAlignment="1">
      <alignment horizontal="right"/>
    </xf>
    <xf numFmtId="4" fontId="4" fillId="3" borderId="27" xfId="0" applyNumberFormat="1" applyFont="1" applyFill="1" applyBorder="1" applyAlignment="1">
      <alignment horizontal="right" vertical="top"/>
    </xf>
    <xf numFmtId="4" fontId="4" fillId="3" borderId="40" xfId="0" applyNumberFormat="1" applyFont="1" applyFill="1" applyBorder="1" applyAlignment="1">
      <alignment horizontal="right" vertical="top"/>
    </xf>
    <xf numFmtId="4" fontId="4" fillId="3" borderId="4" xfId="0" applyNumberFormat="1" applyFont="1" applyFill="1" applyBorder="1" applyAlignment="1">
      <alignment horizontal="right" vertical="center"/>
    </xf>
    <xf numFmtId="4" fontId="4" fillId="4" borderId="27" xfId="0" applyNumberFormat="1" applyFont="1" applyFill="1" applyBorder="1" applyAlignment="1">
      <alignment horizontal="right" vertical="top"/>
    </xf>
    <xf numFmtId="4" fontId="4" fillId="5" borderId="40" xfId="0" applyNumberFormat="1" applyFont="1" applyFill="1" applyBorder="1" applyAlignment="1">
      <alignment horizontal="right" vertical="top"/>
    </xf>
    <xf numFmtId="4" fontId="4" fillId="3" borderId="40" xfId="0" applyNumberFormat="1" applyFont="1" applyFill="1" applyBorder="1" applyAlignment="1">
      <alignment vertical="top"/>
    </xf>
    <xf numFmtId="4" fontId="5" fillId="2" borderId="13" xfId="0" applyNumberFormat="1" applyFont="1" applyFill="1" applyBorder="1" applyAlignment="1">
      <alignment horizontal="right" vertical="center"/>
    </xf>
    <xf numFmtId="4" fontId="4" fillId="2" borderId="37" xfId="0" applyNumberFormat="1" applyFont="1" applyFill="1" applyBorder="1" applyAlignment="1">
      <alignment horizontal="right"/>
    </xf>
    <xf numFmtId="4" fontId="4" fillId="2" borderId="37" xfId="0" applyNumberFormat="1" applyFont="1" applyFill="1" applyBorder="1" applyAlignment="1">
      <alignment vertical="center"/>
    </xf>
    <xf numFmtId="4" fontId="4" fillId="4" borderId="37" xfId="0" applyNumberFormat="1" applyFont="1" applyFill="1" applyBorder="1" applyAlignment="1">
      <alignment horizontal="right"/>
    </xf>
    <xf numFmtId="4" fontId="4" fillId="5" borderId="37" xfId="0" applyNumberFormat="1" applyFont="1" applyFill="1" applyBorder="1" applyAlignment="1">
      <alignment horizontal="right"/>
    </xf>
    <xf numFmtId="4" fontId="4" fillId="2" borderId="19" xfId="0" applyNumberFormat="1" applyFont="1" applyFill="1" applyBorder="1" applyAlignment="1">
      <alignment horizontal="right"/>
    </xf>
    <xf numFmtId="4" fontId="4" fillId="2" borderId="40" xfId="0" applyNumberFormat="1" applyFont="1" applyFill="1" applyBorder="1" applyAlignment="1">
      <alignment vertical="center"/>
    </xf>
    <xf numFmtId="4" fontId="4" fillId="4" borderId="19" xfId="0" applyNumberFormat="1" applyFont="1" applyFill="1" applyBorder="1" applyAlignment="1">
      <alignment horizontal="right"/>
    </xf>
    <xf numFmtId="4" fontId="4" fillId="5" borderId="19" xfId="0" applyNumberFormat="1" applyFont="1" applyFill="1" applyBorder="1" applyAlignment="1">
      <alignment horizontal="right"/>
    </xf>
    <xf numFmtId="4" fontId="4" fillId="2" borderId="27" xfId="0" applyNumberFormat="1" applyFont="1" applyFill="1" applyBorder="1" applyAlignment="1">
      <alignment horizontal="right"/>
    </xf>
    <xf numFmtId="4" fontId="4" fillId="2" borderId="27" xfId="0" applyNumberFormat="1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4" fontId="4" fillId="4" borderId="27" xfId="0" applyNumberFormat="1" applyFont="1" applyFill="1" applyBorder="1" applyAlignment="1">
      <alignment horizontal="right"/>
    </xf>
    <xf numFmtId="4" fontId="4" fillId="5" borderId="27" xfId="0" applyNumberFormat="1" applyFont="1" applyFill="1" applyBorder="1" applyAlignment="1">
      <alignment horizontal="right"/>
    </xf>
    <xf numFmtId="4" fontId="4" fillId="2" borderId="24" xfId="0" applyNumberFormat="1" applyFont="1" applyFill="1" applyBorder="1" applyAlignment="1">
      <alignment horizontal="right"/>
    </xf>
    <xf numFmtId="4" fontId="4" fillId="2" borderId="24" xfId="0" applyNumberFormat="1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vertical="center"/>
    </xf>
    <xf numFmtId="4" fontId="4" fillId="5" borderId="24" xfId="0" applyNumberFormat="1" applyFont="1" applyFill="1" applyBorder="1" applyAlignment="1">
      <alignment horizontal="right"/>
    </xf>
    <xf numFmtId="4" fontId="4" fillId="2" borderId="40" xfId="0" applyNumberFormat="1" applyFont="1" applyFill="1" applyBorder="1" applyAlignment="1">
      <alignment horizontal="right"/>
    </xf>
    <xf numFmtId="4" fontId="4" fillId="4" borderId="40" xfId="0" applyNumberFormat="1" applyFont="1" applyFill="1" applyBorder="1" applyAlignment="1">
      <alignment horizontal="right"/>
    </xf>
    <xf numFmtId="4" fontId="4" fillId="2" borderId="20" xfId="0" applyNumberFormat="1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23" xfId="0" applyNumberFormat="1" applyFont="1" applyFill="1" applyBorder="1" applyAlignment="1">
      <alignment horizontal="right"/>
    </xf>
    <xf numFmtId="4" fontId="4" fillId="2" borderId="23" xfId="0" applyNumberFormat="1" applyFont="1" applyFill="1" applyBorder="1" applyAlignment="1">
      <alignment vertical="center"/>
    </xf>
    <xf numFmtId="4" fontId="4" fillId="4" borderId="23" xfId="0" applyNumberFormat="1" applyFont="1" applyFill="1" applyBorder="1" applyAlignment="1">
      <alignment horizontal="right"/>
    </xf>
    <xf numFmtId="4" fontId="4" fillId="5" borderId="23" xfId="0" applyNumberFormat="1" applyFont="1" applyFill="1" applyBorder="1" applyAlignment="1">
      <alignment horizontal="right"/>
    </xf>
    <xf numFmtId="4" fontId="4" fillId="2" borderId="39" xfId="0" applyNumberFormat="1" applyFont="1" applyFill="1" applyBorder="1"/>
    <xf numFmtId="4" fontId="4" fillId="2" borderId="39" xfId="0" applyNumberFormat="1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vertical="center"/>
    </xf>
    <xf numFmtId="4" fontId="4" fillId="2" borderId="31" xfId="0" applyNumberFormat="1" applyFont="1" applyFill="1" applyBorder="1" applyAlignment="1">
      <alignment vertical="center"/>
    </xf>
    <xf numFmtId="4" fontId="4" fillId="2" borderId="32" xfId="0" applyNumberFormat="1" applyFont="1" applyFill="1" applyBorder="1" applyAlignment="1">
      <alignment vertical="center"/>
    </xf>
    <xf numFmtId="4" fontId="4" fillId="4" borderId="39" xfId="0" applyNumberFormat="1" applyFont="1" applyFill="1" applyBorder="1"/>
    <xf numFmtId="4" fontId="4" fillId="5" borderId="39" xfId="0" applyNumberFormat="1" applyFont="1" applyFill="1" applyBorder="1"/>
    <xf numFmtId="4" fontId="4" fillId="0" borderId="13" xfId="0" applyNumberFormat="1" applyFont="1" applyBorder="1" applyAlignment="1">
      <alignment horizontal="right" vertical="center"/>
    </xf>
    <xf numFmtId="4" fontId="4" fillId="0" borderId="37" xfId="0" applyNumberFormat="1" applyFont="1" applyBorder="1" applyAlignment="1">
      <alignment horizontal="right" vertical="center"/>
    </xf>
    <xf numFmtId="0" fontId="5" fillId="3" borderId="39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3" fontId="5" fillId="7" borderId="46" xfId="0" applyNumberFormat="1" applyFont="1" applyFill="1" applyBorder="1" applyAlignment="1">
      <alignment horizontal="center" vertical="center"/>
    </xf>
    <xf numFmtId="3" fontId="5" fillId="7" borderId="44" xfId="0" applyNumberFormat="1" applyFont="1" applyFill="1" applyBorder="1" applyAlignment="1">
      <alignment horizontal="center" vertical="center" wrapText="1"/>
    </xf>
    <xf numFmtId="4" fontId="5" fillId="7" borderId="13" xfId="0" applyNumberFormat="1" applyFont="1" applyFill="1" applyBorder="1" applyAlignment="1">
      <alignment horizontal="right" vertical="center"/>
    </xf>
    <xf numFmtId="4" fontId="5" fillId="7" borderId="13" xfId="0" applyNumberFormat="1" applyFont="1" applyFill="1" applyBorder="1" applyAlignment="1">
      <alignment horizontal="right"/>
    </xf>
    <xf numFmtId="4" fontId="4" fillId="7" borderId="40" xfId="0" applyNumberFormat="1" applyFont="1" applyFill="1" applyBorder="1" applyAlignment="1">
      <alignment horizontal="right" vertical="center"/>
    </xf>
    <xf numFmtId="4" fontId="4" fillId="7" borderId="38" xfId="0" applyNumberFormat="1" applyFont="1" applyFill="1" applyBorder="1" applyAlignment="1">
      <alignment horizontal="right"/>
    </xf>
    <xf numFmtId="0" fontId="4" fillId="7" borderId="38" xfId="0" applyFont="1" applyFill="1" applyBorder="1" applyAlignment="1">
      <alignment horizontal="right" vertical="center"/>
    </xf>
    <xf numFmtId="0" fontId="4" fillId="7" borderId="39" xfId="0" applyFont="1" applyFill="1" applyBorder="1" applyAlignment="1">
      <alignment horizontal="right" vertical="center"/>
    </xf>
    <xf numFmtId="4" fontId="4" fillId="7" borderId="57" xfId="0" applyNumberFormat="1" applyFont="1" applyFill="1" applyBorder="1" applyAlignment="1">
      <alignment horizontal="right" vertical="center"/>
    </xf>
    <xf numFmtId="4" fontId="4" fillId="7" borderId="57" xfId="0" applyNumberFormat="1" applyFont="1" applyFill="1" applyBorder="1" applyAlignment="1">
      <alignment horizontal="right"/>
    </xf>
    <xf numFmtId="4" fontId="5" fillId="6" borderId="40" xfId="0" applyNumberFormat="1" applyFont="1" applyFill="1" applyBorder="1"/>
    <xf numFmtId="3" fontId="4" fillId="6" borderId="40" xfId="0" applyNumberFormat="1" applyFont="1" applyFill="1" applyBorder="1"/>
    <xf numFmtId="4" fontId="4" fillId="8" borderId="40" xfId="0" applyNumberFormat="1" applyFont="1" applyFill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3" fontId="3" fillId="0" borderId="65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5" fillId="7" borderId="52" xfId="0" applyNumberFormat="1" applyFont="1" applyFill="1" applyBorder="1" applyAlignment="1">
      <alignment horizontal="right" vertical="center"/>
    </xf>
    <xf numFmtId="0" fontId="0" fillId="0" borderId="66" xfId="0" applyBorder="1"/>
    <xf numFmtId="3" fontId="4" fillId="7" borderId="40" xfId="0" applyNumberFormat="1" applyFont="1" applyFill="1" applyBorder="1" applyAlignment="1">
      <alignment horizontal="right" vertical="center"/>
    </xf>
    <xf numFmtId="3" fontId="4" fillId="7" borderId="57" xfId="0" applyNumberFormat="1" applyFont="1" applyFill="1" applyBorder="1" applyAlignment="1">
      <alignment horizontal="right" vertical="center"/>
    </xf>
    <xf numFmtId="3" fontId="5" fillId="7" borderId="13" xfId="0" applyNumberFormat="1" applyFont="1" applyFill="1" applyBorder="1" applyAlignment="1">
      <alignment horizontal="right" vertical="center"/>
    </xf>
    <xf numFmtId="4" fontId="4" fillId="9" borderId="40" xfId="0" applyNumberFormat="1" applyFont="1" applyFill="1" applyBorder="1"/>
    <xf numFmtId="4" fontId="4" fillId="9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4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60" xfId="0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7" borderId="55" xfId="0" applyFont="1" applyFill="1" applyBorder="1" applyAlignment="1">
      <alignment horizontal="right" vertical="center"/>
    </xf>
    <xf numFmtId="0" fontId="4" fillId="7" borderId="56" xfId="0" applyFont="1" applyFill="1" applyBorder="1" applyAlignment="1">
      <alignment horizontal="right" vertical="center"/>
    </xf>
    <xf numFmtId="0" fontId="1" fillId="6" borderId="62" xfId="0" applyFont="1" applyFill="1" applyBorder="1" applyAlignment="1">
      <alignment horizontal="right"/>
    </xf>
    <xf numFmtId="0" fontId="1" fillId="6" borderId="61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 vertical="center"/>
    </xf>
    <xf numFmtId="0" fontId="4" fillId="7" borderId="12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center" indent="5"/>
    </xf>
    <xf numFmtId="0" fontId="4" fillId="0" borderId="12" xfId="0" applyFont="1" applyBorder="1" applyAlignment="1">
      <alignment horizontal="left" vertical="center" indent="5"/>
    </xf>
    <xf numFmtId="0" fontId="7" fillId="0" borderId="11" xfId="0" applyFont="1" applyBorder="1" applyAlignment="1">
      <alignment horizontal="left" vertical="top" indent="5"/>
    </xf>
    <xf numFmtId="0" fontId="7" fillId="0" borderId="45" xfId="0" applyFont="1" applyBorder="1" applyAlignment="1">
      <alignment horizontal="left" vertical="top" indent="5"/>
    </xf>
    <xf numFmtId="0" fontId="4" fillId="3" borderId="11" xfId="0" applyFont="1" applyFill="1" applyBorder="1" applyAlignment="1">
      <alignment horizontal="left" vertical="center" indent="5"/>
    </xf>
    <xf numFmtId="0" fontId="4" fillId="3" borderId="12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left" vertical="center" indent="5"/>
    </xf>
    <xf numFmtId="0" fontId="4" fillId="2" borderId="12" xfId="0" applyFont="1" applyFill="1" applyBorder="1" applyAlignment="1">
      <alignment horizontal="left" vertical="center" indent="5"/>
    </xf>
    <xf numFmtId="0" fontId="1" fillId="0" borderId="3" xfId="0" applyFont="1" applyBorder="1" applyAlignment="1">
      <alignment horizontal="center" vertical="top"/>
    </xf>
    <xf numFmtId="0" fontId="4" fillId="0" borderId="49" xfId="0" applyFont="1" applyBorder="1" applyAlignment="1">
      <alignment horizontal="right" vertical="top"/>
    </xf>
    <xf numFmtId="0" fontId="4" fillId="0" borderId="48" xfId="0" applyFont="1" applyBorder="1" applyAlignment="1">
      <alignment horizontal="right" vertical="top"/>
    </xf>
    <xf numFmtId="0" fontId="5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Normal="100" workbookViewId="0">
      <selection activeCell="N12" sqref="N12"/>
    </sheetView>
  </sheetViews>
  <sheetFormatPr defaultRowHeight="12.75" x14ac:dyDescent="0.2"/>
  <cols>
    <col min="1" max="1" width="5.5703125" customWidth="1"/>
    <col min="2" max="2" width="48.140625" customWidth="1"/>
    <col min="3" max="3" width="11.28515625" customWidth="1"/>
    <col min="4" max="4" width="11.42578125" customWidth="1"/>
    <col min="5" max="5" width="9.5703125" customWidth="1"/>
    <col min="6" max="6" width="9" customWidth="1"/>
    <col min="7" max="7" width="10.28515625" customWidth="1"/>
    <col min="8" max="8" width="7.5703125" bestFit="1" customWidth="1"/>
    <col min="9" max="10" width="11" customWidth="1"/>
  </cols>
  <sheetData>
    <row r="1" spans="1:13" x14ac:dyDescent="0.2">
      <c r="A1" s="175" t="s">
        <v>0</v>
      </c>
      <c r="B1" s="175"/>
    </row>
    <row r="2" spans="1:13" x14ac:dyDescent="0.2">
      <c r="A2" s="176" t="s">
        <v>1</v>
      </c>
      <c r="B2" s="176"/>
    </row>
    <row r="3" spans="1:13" ht="15.75" thickBot="1" x14ac:dyDescent="0.25">
      <c r="A3" s="185" t="s">
        <v>89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3" ht="12.75" customHeight="1" x14ac:dyDescent="0.2">
      <c r="A4" s="50"/>
      <c r="B4" s="191" t="s">
        <v>76</v>
      </c>
      <c r="C4" s="188" t="s">
        <v>78</v>
      </c>
      <c r="D4" s="188" t="s">
        <v>36</v>
      </c>
      <c r="E4" s="188" t="s">
        <v>30</v>
      </c>
      <c r="F4" s="188" t="s">
        <v>35</v>
      </c>
      <c r="G4" s="194" t="s">
        <v>79</v>
      </c>
      <c r="H4" s="164" t="s">
        <v>37</v>
      </c>
      <c r="I4" s="188" t="s">
        <v>82</v>
      </c>
      <c r="J4" s="188" t="s">
        <v>83</v>
      </c>
    </row>
    <row r="5" spans="1:13" ht="12.75" customHeight="1" x14ac:dyDescent="0.2">
      <c r="A5" s="51"/>
      <c r="B5" s="192"/>
      <c r="C5" s="189"/>
      <c r="D5" s="189"/>
      <c r="E5" s="189"/>
      <c r="F5" s="189"/>
      <c r="G5" s="165"/>
      <c r="H5" s="165"/>
      <c r="I5" s="189"/>
      <c r="J5" s="189"/>
      <c r="K5" s="5"/>
    </row>
    <row r="6" spans="1:13" ht="12.75" customHeight="1" x14ac:dyDescent="0.2">
      <c r="A6" s="186" t="s">
        <v>51</v>
      </c>
      <c r="B6" s="192"/>
      <c r="C6" s="189"/>
      <c r="D6" s="189"/>
      <c r="E6" s="189"/>
      <c r="F6" s="189"/>
      <c r="G6" s="165"/>
      <c r="H6" s="165"/>
      <c r="I6" s="189"/>
      <c r="J6" s="189"/>
      <c r="K6" s="5"/>
    </row>
    <row r="7" spans="1:13" ht="13.5" thickBot="1" x14ac:dyDescent="0.25">
      <c r="A7" s="187"/>
      <c r="B7" s="193"/>
      <c r="C7" s="190"/>
      <c r="D7" s="190"/>
      <c r="E7" s="190"/>
      <c r="F7" s="190"/>
      <c r="G7" s="166"/>
      <c r="H7" s="166"/>
      <c r="I7" s="190"/>
      <c r="J7" s="190"/>
      <c r="K7" s="5"/>
    </row>
    <row r="8" spans="1:13" ht="23.25" thickBot="1" x14ac:dyDescent="0.25">
      <c r="A8" s="179" t="s">
        <v>75</v>
      </c>
      <c r="B8" s="180"/>
      <c r="C8" s="49" t="s">
        <v>69</v>
      </c>
      <c r="D8" s="6" t="s">
        <v>71</v>
      </c>
      <c r="E8" s="7" t="s">
        <v>72</v>
      </c>
      <c r="F8" s="8" t="s">
        <v>74</v>
      </c>
      <c r="G8" s="7" t="s">
        <v>73</v>
      </c>
      <c r="H8" s="9" t="s">
        <v>81</v>
      </c>
      <c r="I8" s="1"/>
      <c r="J8" s="1"/>
      <c r="K8" s="5"/>
    </row>
    <row r="9" spans="1:13" ht="13.5" thickBot="1" x14ac:dyDescent="0.25">
      <c r="A9" s="181" t="s">
        <v>52</v>
      </c>
      <c r="B9" s="182"/>
      <c r="C9" s="64">
        <f>D9+E9+F9+G9+H9</f>
        <v>2172620</v>
      </c>
      <c r="D9" s="64">
        <f t="shared" ref="D9:H9" si="0">D10+D21</f>
        <v>103500</v>
      </c>
      <c r="E9" s="64">
        <f t="shared" si="0"/>
        <v>6170</v>
      </c>
      <c r="F9" s="64">
        <f t="shared" si="0"/>
        <v>13570</v>
      </c>
      <c r="G9" s="64">
        <f t="shared" si="0"/>
        <v>2038600</v>
      </c>
      <c r="H9" s="64">
        <f t="shared" si="0"/>
        <v>10780</v>
      </c>
      <c r="I9" s="65">
        <v>2172620</v>
      </c>
      <c r="J9" s="66">
        <v>2172620</v>
      </c>
      <c r="K9" s="5"/>
    </row>
    <row r="10" spans="1:13" x14ac:dyDescent="0.2">
      <c r="A10" s="17" t="s">
        <v>10</v>
      </c>
      <c r="B10" s="25" t="s">
        <v>53</v>
      </c>
      <c r="C10" s="67">
        <f>D10+E10+F10+G10+H10</f>
        <v>2141850</v>
      </c>
      <c r="D10" s="67">
        <f t="shared" ref="D10:H10" si="1">D11+D14+D16+D19</f>
        <v>103500</v>
      </c>
      <c r="E10" s="67">
        <f t="shared" si="1"/>
        <v>2150</v>
      </c>
      <c r="F10" s="67">
        <f t="shared" si="1"/>
        <v>6000</v>
      </c>
      <c r="G10" s="67">
        <f t="shared" si="1"/>
        <v>2021700</v>
      </c>
      <c r="H10" s="67">
        <f t="shared" si="1"/>
        <v>8500</v>
      </c>
      <c r="I10" s="68">
        <f>I11+I14+I16+I19</f>
        <v>2141850</v>
      </c>
      <c r="J10" s="69">
        <f>J11+J14+J16+J19</f>
        <v>2141850</v>
      </c>
      <c r="K10" s="5"/>
    </row>
    <row r="11" spans="1:13" x14ac:dyDescent="0.2">
      <c r="A11" s="18" t="s">
        <v>11</v>
      </c>
      <c r="B11" s="26" t="s">
        <v>32</v>
      </c>
      <c r="C11" s="70">
        <f t="shared" ref="C11:C21" si="2">D11+E11+F11+G11+H11</f>
        <v>2021700</v>
      </c>
      <c r="D11" s="70">
        <f t="shared" ref="D11:H11" si="3">D12+D13</f>
        <v>0</v>
      </c>
      <c r="E11" s="70">
        <f t="shared" si="3"/>
        <v>0</v>
      </c>
      <c r="F11" s="70">
        <f t="shared" si="3"/>
        <v>0</v>
      </c>
      <c r="G11" s="70">
        <f t="shared" si="3"/>
        <v>2021700</v>
      </c>
      <c r="H11" s="70">
        <f t="shared" si="3"/>
        <v>0</v>
      </c>
      <c r="I11" s="157">
        <v>2021700</v>
      </c>
      <c r="J11" s="73">
        <v>2021700</v>
      </c>
    </row>
    <row r="12" spans="1:13" x14ac:dyDescent="0.2">
      <c r="A12" s="20">
        <v>636</v>
      </c>
      <c r="B12" s="28" t="s">
        <v>6</v>
      </c>
      <c r="C12" s="76">
        <f t="shared" si="2"/>
        <v>2021700</v>
      </c>
      <c r="D12" s="77"/>
      <c r="E12" s="78"/>
      <c r="F12" s="79"/>
      <c r="G12" s="80">
        <v>2021700</v>
      </c>
      <c r="H12" s="79"/>
      <c r="I12" s="156"/>
      <c r="J12" s="82"/>
      <c r="K12" s="5"/>
    </row>
    <row r="13" spans="1:13" x14ac:dyDescent="0.2">
      <c r="A13" s="19">
        <v>638</v>
      </c>
      <c r="B13" s="27" t="s">
        <v>27</v>
      </c>
      <c r="C13" s="80">
        <f t="shared" si="2"/>
        <v>0</v>
      </c>
      <c r="D13" s="71"/>
      <c r="E13" s="83"/>
      <c r="F13" s="81"/>
      <c r="G13" s="71"/>
      <c r="H13" s="81"/>
      <c r="I13" s="84"/>
      <c r="J13" s="75"/>
    </row>
    <row r="14" spans="1:13" x14ac:dyDescent="0.2">
      <c r="A14" s="21">
        <v>65</v>
      </c>
      <c r="B14" s="26" t="s">
        <v>4</v>
      </c>
      <c r="C14" s="85">
        <f t="shared" si="2"/>
        <v>6000</v>
      </c>
      <c r="D14" s="85">
        <f t="shared" ref="D14:H14" si="4">D15</f>
        <v>0</v>
      </c>
      <c r="E14" s="85">
        <f t="shared" si="4"/>
        <v>0</v>
      </c>
      <c r="F14" s="85">
        <f t="shared" si="4"/>
        <v>6000</v>
      </c>
      <c r="G14" s="85">
        <f t="shared" si="4"/>
        <v>0</v>
      </c>
      <c r="H14" s="85">
        <f t="shared" si="4"/>
        <v>0</v>
      </c>
      <c r="I14" s="86">
        <f>C14</f>
        <v>6000</v>
      </c>
      <c r="J14" s="87">
        <f>C14</f>
        <v>6000</v>
      </c>
    </row>
    <row r="15" spans="1:13" x14ac:dyDescent="0.2">
      <c r="A15" s="20">
        <v>652</v>
      </c>
      <c r="B15" s="29" t="s">
        <v>5</v>
      </c>
      <c r="C15" s="88">
        <f t="shared" si="2"/>
        <v>6000</v>
      </c>
      <c r="D15" s="74"/>
      <c r="E15" s="78"/>
      <c r="F15" s="89">
        <v>6000</v>
      </c>
      <c r="G15" s="78"/>
      <c r="H15" s="79"/>
      <c r="I15" s="90"/>
      <c r="J15" s="87"/>
      <c r="M15" s="4"/>
    </row>
    <row r="16" spans="1:13" x14ac:dyDescent="0.2">
      <c r="A16" s="22" t="s">
        <v>12</v>
      </c>
      <c r="B16" s="26" t="s">
        <v>30</v>
      </c>
      <c r="C16" s="70">
        <f t="shared" si="2"/>
        <v>10650</v>
      </c>
      <c r="D16" s="70">
        <f t="shared" ref="D16:H16" si="5">D17+D18</f>
        <v>0</v>
      </c>
      <c r="E16" s="70">
        <f t="shared" si="5"/>
        <v>2150</v>
      </c>
      <c r="F16" s="70">
        <f t="shared" si="5"/>
        <v>0</v>
      </c>
      <c r="G16" s="70">
        <f t="shared" si="5"/>
        <v>0</v>
      </c>
      <c r="H16" s="70">
        <f t="shared" si="5"/>
        <v>8500</v>
      </c>
      <c r="I16" s="72">
        <f>C16</f>
        <v>10650</v>
      </c>
      <c r="J16" s="75">
        <f>C16</f>
        <v>10650</v>
      </c>
    </row>
    <row r="17" spans="1:10" x14ac:dyDescent="0.2">
      <c r="A17" s="20" t="s">
        <v>7</v>
      </c>
      <c r="B17" s="30" t="s">
        <v>28</v>
      </c>
      <c r="C17" s="91">
        <f t="shared" si="2"/>
        <v>2150</v>
      </c>
      <c r="D17" s="92"/>
      <c r="E17" s="93">
        <v>2150</v>
      </c>
      <c r="F17" s="91"/>
      <c r="G17" s="78"/>
      <c r="H17" s="79"/>
      <c r="I17" s="94"/>
      <c r="J17" s="95"/>
    </row>
    <row r="18" spans="1:10" x14ac:dyDescent="0.2">
      <c r="A18" s="23" t="s">
        <v>8</v>
      </c>
      <c r="B18" s="30" t="s">
        <v>29</v>
      </c>
      <c r="C18" s="91">
        <f t="shared" si="2"/>
        <v>8500</v>
      </c>
      <c r="D18" s="92"/>
      <c r="E18" s="78"/>
      <c r="F18" s="77"/>
      <c r="G18" s="78"/>
      <c r="H18" s="91">
        <v>8500</v>
      </c>
      <c r="I18" s="94"/>
      <c r="J18" s="95"/>
    </row>
    <row r="19" spans="1:10" x14ac:dyDescent="0.2">
      <c r="A19" s="18" t="s">
        <v>13</v>
      </c>
      <c r="B19" s="26" t="s">
        <v>31</v>
      </c>
      <c r="C19" s="70">
        <f t="shared" si="2"/>
        <v>103500</v>
      </c>
      <c r="D19" s="70">
        <f t="shared" ref="D19:H19" si="6">D20</f>
        <v>103500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2">
        <f>C19</f>
        <v>103500</v>
      </c>
      <c r="J19" s="75">
        <f>C19</f>
        <v>103500</v>
      </c>
    </row>
    <row r="20" spans="1:10" x14ac:dyDescent="0.2">
      <c r="A20" s="24" t="s">
        <v>9</v>
      </c>
      <c r="B20" s="31" t="s">
        <v>61</v>
      </c>
      <c r="C20" s="70">
        <f t="shared" si="2"/>
        <v>103500</v>
      </c>
      <c r="D20" s="70">
        <v>103500</v>
      </c>
      <c r="E20" s="88"/>
      <c r="F20" s="79"/>
      <c r="G20" s="78"/>
      <c r="H20" s="79"/>
      <c r="I20" s="72">
        <f>I13</f>
        <v>0</v>
      </c>
      <c r="J20" s="75">
        <f>J12</f>
        <v>0</v>
      </c>
    </row>
    <row r="21" spans="1:10" ht="13.5" thickBot="1" x14ac:dyDescent="0.25">
      <c r="A21" s="42"/>
      <c r="B21" s="132" t="s">
        <v>63</v>
      </c>
      <c r="C21" s="71">
        <f t="shared" si="2"/>
        <v>30770</v>
      </c>
      <c r="D21" s="71">
        <v>0</v>
      </c>
      <c r="E21" s="74">
        <v>4020</v>
      </c>
      <c r="F21" s="96">
        <v>7570</v>
      </c>
      <c r="G21" s="92">
        <v>16900</v>
      </c>
      <c r="H21" s="96">
        <v>2280</v>
      </c>
      <c r="I21" s="147">
        <v>0</v>
      </c>
      <c r="J21" s="147">
        <v>0</v>
      </c>
    </row>
    <row r="22" spans="1:10" ht="13.5" thickBot="1" x14ac:dyDescent="0.25">
      <c r="A22" s="183" t="s">
        <v>54</v>
      </c>
      <c r="B22" s="184"/>
      <c r="C22" s="97">
        <f>D22+E22+F22+G22+H22</f>
        <v>2172620</v>
      </c>
      <c r="D22" s="97">
        <f t="shared" ref="D22:H22" si="7">D23+D40</f>
        <v>103500</v>
      </c>
      <c r="E22" s="97">
        <f t="shared" si="7"/>
        <v>6170</v>
      </c>
      <c r="F22" s="97">
        <f t="shared" si="7"/>
        <v>13570</v>
      </c>
      <c r="G22" s="97">
        <f t="shared" si="7"/>
        <v>2038600</v>
      </c>
      <c r="H22" s="97">
        <f t="shared" si="7"/>
        <v>10780</v>
      </c>
      <c r="I22" s="65">
        <f>I23+I40</f>
        <v>2172620</v>
      </c>
      <c r="J22" s="66">
        <f t="shared" ref="J22" si="8">J23+J40</f>
        <v>2172620</v>
      </c>
    </row>
    <row r="23" spans="1:10" x14ac:dyDescent="0.2">
      <c r="A23" s="10" t="s">
        <v>14</v>
      </c>
      <c r="B23" s="32" t="s">
        <v>55</v>
      </c>
      <c r="C23" s="98">
        <f t="shared" ref="C23:C44" si="9">D23+E23+F23+G23+H23</f>
        <v>2159230</v>
      </c>
      <c r="D23" s="99">
        <f t="shared" ref="D23:G23" si="10">D24+D28+D34+D36</f>
        <v>103500</v>
      </c>
      <c r="E23" s="99">
        <f t="shared" si="10"/>
        <v>2950</v>
      </c>
      <c r="F23" s="99">
        <f t="shared" si="10"/>
        <v>5700</v>
      </c>
      <c r="G23" s="99">
        <f t="shared" si="10"/>
        <v>2036300</v>
      </c>
      <c r="H23" s="99">
        <f>H24+H28+H34+H36+H38</f>
        <v>10780</v>
      </c>
      <c r="I23" s="100">
        <f>I24+I28+I34+I38</f>
        <v>2159230</v>
      </c>
      <c r="J23" s="101">
        <f>J24+J28+J34+J36+J38</f>
        <v>2159230</v>
      </c>
    </row>
    <row r="24" spans="1:10" x14ac:dyDescent="0.2">
      <c r="A24" s="11" t="s">
        <v>15</v>
      </c>
      <c r="B24" s="33" t="s">
        <v>56</v>
      </c>
      <c r="C24" s="102">
        <f t="shared" si="9"/>
        <v>1725540</v>
      </c>
      <c r="D24" s="103">
        <f>D25+D26+D27</f>
        <v>540</v>
      </c>
      <c r="E24" s="103">
        <f t="shared" ref="E24:H24" si="11">E25+E26+E27</f>
        <v>0</v>
      </c>
      <c r="F24" s="103">
        <f t="shared" si="11"/>
        <v>0</v>
      </c>
      <c r="G24" s="103">
        <f t="shared" si="11"/>
        <v>1725000</v>
      </c>
      <c r="H24" s="103">
        <f t="shared" si="11"/>
        <v>0</v>
      </c>
      <c r="I24" s="104">
        <v>1725540</v>
      </c>
      <c r="J24" s="105">
        <v>1725540</v>
      </c>
    </row>
    <row r="25" spans="1:10" x14ac:dyDescent="0.2">
      <c r="A25" s="12" t="s">
        <v>16</v>
      </c>
      <c r="B25" s="34" t="s">
        <v>39</v>
      </c>
      <c r="C25" s="106">
        <f t="shared" si="9"/>
        <v>1425000</v>
      </c>
      <c r="D25" s="103"/>
      <c r="E25" s="107"/>
      <c r="F25" s="107"/>
      <c r="G25" s="107">
        <v>1425000</v>
      </c>
      <c r="H25" s="107"/>
      <c r="I25" s="109"/>
      <c r="J25" s="110"/>
    </row>
    <row r="26" spans="1:10" x14ac:dyDescent="0.2">
      <c r="A26" s="13" t="s">
        <v>17</v>
      </c>
      <c r="B26" s="35" t="s">
        <v>40</v>
      </c>
      <c r="C26" s="111">
        <f t="shared" si="9"/>
        <v>50540</v>
      </c>
      <c r="D26" s="103">
        <v>540</v>
      </c>
      <c r="E26" s="112"/>
      <c r="F26" s="112"/>
      <c r="G26" s="108">
        <v>50000</v>
      </c>
      <c r="H26" s="113"/>
      <c r="I26" s="90"/>
      <c r="J26" s="114"/>
    </row>
    <row r="27" spans="1:10" x14ac:dyDescent="0.2">
      <c r="A27" s="12" t="s">
        <v>18</v>
      </c>
      <c r="B27" s="34" t="s">
        <v>41</v>
      </c>
      <c r="C27" s="106">
        <f t="shared" si="9"/>
        <v>250000</v>
      </c>
      <c r="D27" s="103"/>
      <c r="E27" s="107"/>
      <c r="F27" s="107"/>
      <c r="G27" s="103">
        <v>250000</v>
      </c>
      <c r="H27" s="107"/>
      <c r="I27" s="109"/>
      <c r="J27" s="110"/>
    </row>
    <row r="28" spans="1:10" ht="14.25" customHeight="1" x14ac:dyDescent="0.2">
      <c r="A28" s="14" t="s">
        <v>19</v>
      </c>
      <c r="B28" s="36" t="s">
        <v>38</v>
      </c>
      <c r="C28" s="115">
        <f t="shared" si="9"/>
        <v>427680</v>
      </c>
      <c r="D28" s="103">
        <f>SUM(D29:D33)</f>
        <v>102950</v>
      </c>
      <c r="E28" s="103">
        <f t="shared" ref="E28:H28" si="12">E29+E30+E31+E32+E33</f>
        <v>2950</v>
      </c>
      <c r="F28" s="103">
        <f t="shared" si="12"/>
        <v>5700</v>
      </c>
      <c r="G28" s="103">
        <f t="shared" si="12"/>
        <v>311300</v>
      </c>
      <c r="H28" s="103">
        <f t="shared" si="12"/>
        <v>4780</v>
      </c>
      <c r="I28" s="116">
        <f>C28</f>
        <v>427680</v>
      </c>
      <c r="J28" s="87">
        <f>C28</f>
        <v>427680</v>
      </c>
    </row>
    <row r="29" spans="1:10" x14ac:dyDescent="0.2">
      <c r="A29" s="12">
        <v>321</v>
      </c>
      <c r="B29" s="34" t="s">
        <v>42</v>
      </c>
      <c r="C29" s="106">
        <f t="shared" si="9"/>
        <v>97850</v>
      </c>
      <c r="D29" s="103">
        <v>36250</v>
      </c>
      <c r="E29" s="107"/>
      <c r="F29" s="107">
        <v>5000</v>
      </c>
      <c r="G29" s="107">
        <v>56600</v>
      </c>
      <c r="H29" s="113"/>
      <c r="I29" s="109"/>
      <c r="J29" s="110"/>
    </row>
    <row r="30" spans="1:10" x14ac:dyDescent="0.2">
      <c r="A30" s="12">
        <v>322</v>
      </c>
      <c r="B30" s="34" t="s">
        <v>43</v>
      </c>
      <c r="C30" s="111">
        <f t="shared" si="9"/>
        <v>288950</v>
      </c>
      <c r="D30" s="103">
        <v>43450</v>
      </c>
      <c r="E30" s="107">
        <v>900</v>
      </c>
      <c r="F30" s="107">
        <v>700</v>
      </c>
      <c r="G30" s="107">
        <v>243400</v>
      </c>
      <c r="H30" s="113">
        <v>500</v>
      </c>
      <c r="I30" s="109"/>
      <c r="J30" s="110"/>
    </row>
    <row r="31" spans="1:10" x14ac:dyDescent="0.2">
      <c r="A31" s="12">
        <v>323</v>
      </c>
      <c r="B31" s="34" t="s">
        <v>44</v>
      </c>
      <c r="C31" s="106">
        <f t="shared" si="9"/>
        <v>28250</v>
      </c>
      <c r="D31" s="103">
        <v>21200</v>
      </c>
      <c r="E31" s="107">
        <v>50</v>
      </c>
      <c r="F31" s="107"/>
      <c r="G31" s="107">
        <v>7000</v>
      </c>
      <c r="H31" s="113"/>
      <c r="I31" s="109"/>
      <c r="J31" s="110"/>
    </row>
    <row r="32" spans="1:10" x14ac:dyDescent="0.2">
      <c r="A32" s="12">
        <v>324</v>
      </c>
      <c r="B32" s="34" t="s">
        <v>45</v>
      </c>
      <c r="C32" s="106">
        <f t="shared" si="9"/>
        <v>5930</v>
      </c>
      <c r="D32" s="103">
        <v>150</v>
      </c>
      <c r="E32" s="108"/>
      <c r="F32" s="107"/>
      <c r="G32" s="107">
        <v>1500</v>
      </c>
      <c r="H32" s="113">
        <v>4280</v>
      </c>
      <c r="I32" s="109"/>
      <c r="J32" s="110"/>
    </row>
    <row r="33" spans="1:11" x14ac:dyDescent="0.2">
      <c r="A33" s="12" t="s">
        <v>20</v>
      </c>
      <c r="B33" s="34" t="s">
        <v>46</v>
      </c>
      <c r="C33" s="106">
        <f t="shared" si="9"/>
        <v>6700</v>
      </c>
      <c r="D33" s="103">
        <v>1900</v>
      </c>
      <c r="E33" s="107">
        <v>2000</v>
      </c>
      <c r="F33" s="107">
        <v>0</v>
      </c>
      <c r="G33" s="107">
        <v>2800</v>
      </c>
      <c r="H33" s="113"/>
      <c r="I33" s="109"/>
      <c r="J33" s="110"/>
    </row>
    <row r="34" spans="1:11" x14ac:dyDescent="0.2">
      <c r="A34" s="11" t="s">
        <v>21</v>
      </c>
      <c r="B34" s="33" t="s">
        <v>57</v>
      </c>
      <c r="C34" s="115">
        <f t="shared" si="9"/>
        <v>10</v>
      </c>
      <c r="D34" s="115">
        <f>D35</f>
        <v>10</v>
      </c>
      <c r="E34" s="115">
        <f t="shared" ref="E34:H34" si="13">E35</f>
        <v>0</v>
      </c>
      <c r="F34" s="115">
        <f t="shared" si="13"/>
        <v>0</v>
      </c>
      <c r="G34" s="115">
        <f t="shared" si="13"/>
        <v>0</v>
      </c>
      <c r="H34" s="115">
        <f t="shared" si="13"/>
        <v>0</v>
      </c>
      <c r="I34" s="116">
        <f>C34</f>
        <v>10</v>
      </c>
      <c r="J34" s="87">
        <f>C34</f>
        <v>10</v>
      </c>
    </row>
    <row r="35" spans="1:11" x14ac:dyDescent="0.2">
      <c r="A35" s="13" t="s">
        <v>22</v>
      </c>
      <c r="B35" s="35" t="s">
        <v>47</v>
      </c>
      <c r="C35" s="111">
        <f t="shared" si="9"/>
        <v>10</v>
      </c>
      <c r="D35" s="103">
        <v>10</v>
      </c>
      <c r="E35" s="108"/>
      <c r="F35" s="112"/>
      <c r="G35" s="108"/>
      <c r="H35" s="113"/>
      <c r="I35" s="90"/>
      <c r="J35" s="114"/>
    </row>
    <row r="36" spans="1:11" x14ac:dyDescent="0.2">
      <c r="A36" s="11" t="s">
        <v>23</v>
      </c>
      <c r="B36" s="37" t="s">
        <v>58</v>
      </c>
      <c r="C36" s="102">
        <f t="shared" si="9"/>
        <v>0</v>
      </c>
      <c r="D36" s="103">
        <f>D37</f>
        <v>0</v>
      </c>
      <c r="E36" s="117">
        <v>0</v>
      </c>
      <c r="F36" s="118">
        <v>0</v>
      </c>
      <c r="G36" s="117">
        <f>G37</f>
        <v>0</v>
      </c>
      <c r="H36" s="117">
        <v>0</v>
      </c>
      <c r="I36" s="104">
        <f>C36</f>
        <v>0</v>
      </c>
      <c r="J36" s="105">
        <f>C36</f>
        <v>0</v>
      </c>
    </row>
    <row r="37" spans="1:11" x14ac:dyDescent="0.2">
      <c r="A37" s="13" t="s">
        <v>24</v>
      </c>
      <c r="B37" s="35" t="s">
        <v>48</v>
      </c>
      <c r="C37" s="111">
        <f t="shared" si="9"/>
        <v>0</v>
      </c>
      <c r="D37" s="103"/>
      <c r="E37" s="108"/>
      <c r="F37" s="112"/>
      <c r="G37" s="108"/>
      <c r="H37" s="113"/>
      <c r="I37" s="90"/>
      <c r="J37" s="114"/>
    </row>
    <row r="38" spans="1:11" x14ac:dyDescent="0.2">
      <c r="A38" s="45">
        <v>38</v>
      </c>
      <c r="B38" s="36" t="s">
        <v>64</v>
      </c>
      <c r="C38" s="115">
        <f t="shared" si="9"/>
        <v>6000</v>
      </c>
      <c r="D38" s="103"/>
      <c r="E38" s="103"/>
      <c r="F38" s="103"/>
      <c r="G38" s="103"/>
      <c r="H38" s="103">
        <f>H39</f>
        <v>6000</v>
      </c>
      <c r="I38" s="116">
        <f>C38</f>
        <v>6000</v>
      </c>
      <c r="J38" s="87">
        <f>J39</f>
        <v>6000</v>
      </c>
    </row>
    <row r="39" spans="1:11" x14ac:dyDescent="0.2">
      <c r="A39" s="43">
        <v>381</v>
      </c>
      <c r="B39" s="44" t="s">
        <v>65</v>
      </c>
      <c r="C39" s="115">
        <f t="shared" si="9"/>
        <v>6000</v>
      </c>
      <c r="D39" s="103"/>
      <c r="E39" s="103"/>
      <c r="F39" s="103"/>
      <c r="G39" s="103"/>
      <c r="H39" s="103">
        <v>6000</v>
      </c>
      <c r="I39" s="116">
        <v>6000</v>
      </c>
      <c r="J39" s="87">
        <v>6000</v>
      </c>
    </row>
    <row r="40" spans="1:11" x14ac:dyDescent="0.2">
      <c r="A40" s="11" t="s">
        <v>25</v>
      </c>
      <c r="B40" s="37" t="s">
        <v>59</v>
      </c>
      <c r="C40" s="102">
        <f t="shared" si="9"/>
        <v>13390</v>
      </c>
      <c r="D40" s="103">
        <v>0</v>
      </c>
      <c r="E40" s="118">
        <f t="shared" ref="E40:J40" si="14">E41</f>
        <v>3220</v>
      </c>
      <c r="F40" s="118">
        <f t="shared" si="14"/>
        <v>7870</v>
      </c>
      <c r="G40" s="118">
        <f t="shared" si="14"/>
        <v>2300</v>
      </c>
      <c r="H40" s="118">
        <f t="shared" si="14"/>
        <v>0</v>
      </c>
      <c r="I40" s="104">
        <f t="shared" si="14"/>
        <v>13390</v>
      </c>
      <c r="J40" s="105">
        <f t="shared" si="14"/>
        <v>13390</v>
      </c>
    </row>
    <row r="41" spans="1:11" x14ac:dyDescent="0.2">
      <c r="A41" s="11">
        <v>42</v>
      </c>
      <c r="B41" s="38" t="s">
        <v>33</v>
      </c>
      <c r="C41" s="102">
        <f t="shared" si="9"/>
        <v>13390</v>
      </c>
      <c r="D41" s="102">
        <f t="shared" ref="D41:H41" si="15">D42+D43+D44</f>
        <v>0</v>
      </c>
      <c r="E41" s="102">
        <f>E42+E43+E44</f>
        <v>3220</v>
      </c>
      <c r="F41" s="102">
        <f t="shared" si="15"/>
        <v>7870</v>
      </c>
      <c r="G41" s="102">
        <f t="shared" si="15"/>
        <v>2300</v>
      </c>
      <c r="H41" s="102">
        <f t="shared" si="15"/>
        <v>0</v>
      </c>
      <c r="I41" s="104">
        <f>C41</f>
        <v>13390</v>
      </c>
      <c r="J41" s="105">
        <f>C41</f>
        <v>13390</v>
      </c>
    </row>
    <row r="42" spans="1:11" x14ac:dyDescent="0.2">
      <c r="A42" s="15">
        <v>422</v>
      </c>
      <c r="B42" s="39" t="s">
        <v>49</v>
      </c>
      <c r="C42" s="119">
        <f t="shared" si="9"/>
        <v>11100</v>
      </c>
      <c r="D42" s="103"/>
      <c r="E42" s="108">
        <v>2200</v>
      </c>
      <c r="F42" s="120">
        <v>7300</v>
      </c>
      <c r="G42" s="108">
        <v>1600</v>
      </c>
      <c r="H42" s="113"/>
      <c r="I42" s="121"/>
      <c r="J42" s="122"/>
    </row>
    <row r="43" spans="1:11" x14ac:dyDescent="0.2">
      <c r="A43" s="16" t="s">
        <v>26</v>
      </c>
      <c r="B43" s="40" t="s">
        <v>50</v>
      </c>
      <c r="C43" s="115">
        <f t="shared" si="9"/>
        <v>1720</v>
      </c>
      <c r="D43" s="103"/>
      <c r="E43" s="103">
        <v>1020</v>
      </c>
      <c r="F43" s="103"/>
      <c r="G43" s="103">
        <v>700</v>
      </c>
      <c r="H43" s="103"/>
      <c r="I43" s="116"/>
      <c r="J43" s="87"/>
    </row>
    <row r="44" spans="1:11" ht="13.5" thickBot="1" x14ac:dyDescent="0.25">
      <c r="A44" s="57">
        <v>426</v>
      </c>
      <c r="B44" s="41" t="s">
        <v>34</v>
      </c>
      <c r="C44" s="123">
        <f t="shared" si="9"/>
        <v>570</v>
      </c>
      <c r="D44" s="124"/>
      <c r="E44" s="125"/>
      <c r="F44" s="126">
        <v>570</v>
      </c>
      <c r="G44" s="125"/>
      <c r="H44" s="127"/>
      <c r="I44" s="128"/>
      <c r="J44" s="129"/>
    </row>
    <row r="45" spans="1:11" ht="13.5" thickBot="1" x14ac:dyDescent="0.25">
      <c r="A45" s="177" t="s">
        <v>60</v>
      </c>
      <c r="B45" s="178"/>
      <c r="C45" s="130">
        <f>C9-C22</f>
        <v>0</v>
      </c>
      <c r="D45" s="131">
        <f>D9-D22</f>
        <v>0</v>
      </c>
      <c r="E45" s="130">
        <f>E9-E22</f>
        <v>0</v>
      </c>
      <c r="F45" s="148">
        <v>0</v>
      </c>
      <c r="G45" s="130">
        <f>G9-G22</f>
        <v>0</v>
      </c>
      <c r="H45" s="130">
        <f>H9-H22</f>
        <v>0</v>
      </c>
      <c r="I45" s="131">
        <f>I9-I22</f>
        <v>0</v>
      </c>
      <c r="J45" s="131">
        <f>J9-J22</f>
        <v>0</v>
      </c>
    </row>
    <row r="46" spans="1:11" ht="25.5" customHeight="1" thickBot="1" x14ac:dyDescent="0.25">
      <c r="A46" s="173" t="s">
        <v>77</v>
      </c>
      <c r="B46" s="174"/>
      <c r="C46" s="46"/>
      <c r="D46" s="48"/>
      <c r="E46" s="55"/>
      <c r="F46" s="149"/>
      <c r="G46" s="52"/>
      <c r="H46" s="52"/>
      <c r="I46" s="48"/>
      <c r="J46" s="56"/>
      <c r="K46" s="4"/>
    </row>
    <row r="47" spans="1:11" ht="24" customHeight="1" thickBot="1" x14ac:dyDescent="0.25">
      <c r="A47" s="133"/>
      <c r="B47" s="134" t="s">
        <v>70</v>
      </c>
      <c r="C47" s="135" t="s">
        <v>78</v>
      </c>
      <c r="D47" s="136" t="s">
        <v>88</v>
      </c>
      <c r="E47" s="151" t="s">
        <v>87</v>
      </c>
      <c r="F47" s="150"/>
      <c r="G47" s="53"/>
      <c r="H47" s="53"/>
      <c r="I47" s="48"/>
      <c r="J47" s="54"/>
      <c r="K47" s="5"/>
    </row>
    <row r="48" spans="1:11" ht="13.5" thickBot="1" x14ac:dyDescent="0.25">
      <c r="A48" s="171" t="s">
        <v>66</v>
      </c>
      <c r="B48" s="172"/>
      <c r="C48" s="137">
        <f>C49+C50</f>
        <v>54880</v>
      </c>
      <c r="D48" s="138">
        <f>D49+D50</f>
        <v>39600</v>
      </c>
      <c r="E48" s="155">
        <f>E49+E50</f>
        <v>15280</v>
      </c>
      <c r="F48" s="46"/>
      <c r="G48" s="46"/>
      <c r="H48" s="46"/>
      <c r="I48" s="47"/>
      <c r="J48" s="55"/>
      <c r="K48" s="4"/>
    </row>
    <row r="49" spans="1:11" x14ac:dyDescent="0.2">
      <c r="A49" s="167" t="s">
        <v>67</v>
      </c>
      <c r="B49" s="168"/>
      <c r="C49" s="139">
        <f>D49+E49</f>
        <v>51780</v>
      </c>
      <c r="D49" s="140">
        <v>36500</v>
      </c>
      <c r="E49" s="153">
        <v>15280</v>
      </c>
      <c r="F49" s="46"/>
      <c r="G49" s="46"/>
      <c r="H49" s="46"/>
      <c r="I49" s="46"/>
      <c r="J49" s="55"/>
      <c r="K49" s="4"/>
    </row>
    <row r="50" spans="1:11" ht="13.5" thickBot="1" x14ac:dyDescent="0.25">
      <c r="A50" s="141"/>
      <c r="B50" s="142" t="s">
        <v>68</v>
      </c>
      <c r="C50" s="143">
        <f>D50+E50</f>
        <v>3100</v>
      </c>
      <c r="D50" s="144">
        <v>3100</v>
      </c>
      <c r="E50" s="154"/>
      <c r="F50" s="46"/>
      <c r="G50" s="58"/>
      <c r="H50" s="58"/>
      <c r="I50" s="58"/>
      <c r="J50" s="59"/>
      <c r="K50" s="4"/>
    </row>
    <row r="51" spans="1:11" ht="21" customHeight="1" thickTop="1" thickBot="1" x14ac:dyDescent="0.3">
      <c r="A51" s="169" t="s">
        <v>80</v>
      </c>
      <c r="B51" s="170"/>
      <c r="C51" s="145">
        <f>C9+C48</f>
        <v>2227500</v>
      </c>
      <c r="D51" s="146"/>
      <c r="E51" s="152"/>
      <c r="F51" s="62"/>
      <c r="G51" s="4"/>
      <c r="H51" s="4"/>
      <c r="I51" s="4"/>
      <c r="J51" s="4"/>
      <c r="K51" s="63"/>
    </row>
    <row r="52" spans="1:11" ht="13.5" thickTop="1" x14ac:dyDescent="0.2">
      <c r="A52" s="61" t="s">
        <v>2</v>
      </c>
      <c r="B52" s="4" t="s">
        <v>85</v>
      </c>
      <c r="C52" s="60"/>
      <c r="D52" s="60"/>
      <c r="E52" s="4"/>
      <c r="F52" s="4"/>
      <c r="G52" s="163"/>
      <c r="H52" s="163"/>
      <c r="I52" s="163"/>
      <c r="J52" s="163"/>
    </row>
    <row r="53" spans="1:11" x14ac:dyDescent="0.2">
      <c r="A53" s="3" t="s">
        <v>3</v>
      </c>
      <c r="B53" s="4" t="s">
        <v>86</v>
      </c>
      <c r="C53" s="4"/>
      <c r="D53" s="4"/>
      <c r="E53" s="4"/>
      <c r="F53" s="4"/>
      <c r="G53" s="160" t="s">
        <v>62</v>
      </c>
      <c r="H53" s="160"/>
      <c r="I53" s="160"/>
      <c r="J53" s="4"/>
    </row>
    <row r="54" spans="1:11" x14ac:dyDescent="0.2">
      <c r="A54" s="2"/>
      <c r="G54" s="160"/>
      <c r="H54" s="160"/>
      <c r="I54" s="160"/>
      <c r="J54" s="160"/>
    </row>
    <row r="55" spans="1:11" x14ac:dyDescent="0.2">
      <c r="A55" s="161" t="s">
        <v>84</v>
      </c>
      <c r="B55" s="162"/>
      <c r="G55" s="159"/>
      <c r="H55" s="159"/>
      <c r="I55" s="159"/>
      <c r="J55" s="159"/>
    </row>
    <row r="56" spans="1:11" x14ac:dyDescent="0.2">
      <c r="A56" s="2"/>
      <c r="G56" s="158"/>
      <c r="H56" s="158"/>
      <c r="I56" s="158"/>
      <c r="J56" s="158"/>
    </row>
    <row r="58" spans="1:11" x14ac:dyDescent="0.2">
      <c r="A58" s="2"/>
    </row>
  </sheetData>
  <mergeCells count="27">
    <mergeCell ref="A1:B1"/>
    <mergeCell ref="A2:B2"/>
    <mergeCell ref="A45:B45"/>
    <mergeCell ref="A8:B8"/>
    <mergeCell ref="A9:B9"/>
    <mergeCell ref="A22:B22"/>
    <mergeCell ref="A3:J3"/>
    <mergeCell ref="A6:A7"/>
    <mergeCell ref="E4:E7"/>
    <mergeCell ref="F4:F7"/>
    <mergeCell ref="D4:D7"/>
    <mergeCell ref="C4:C7"/>
    <mergeCell ref="B4:B7"/>
    <mergeCell ref="I4:I7"/>
    <mergeCell ref="J4:J7"/>
    <mergeCell ref="G4:G7"/>
    <mergeCell ref="H4:H7"/>
    <mergeCell ref="A49:B49"/>
    <mergeCell ref="A51:B51"/>
    <mergeCell ref="A48:B48"/>
    <mergeCell ref="A46:B46"/>
    <mergeCell ref="G56:J56"/>
    <mergeCell ref="G55:J55"/>
    <mergeCell ref="G54:J54"/>
    <mergeCell ref="A55:B55"/>
    <mergeCell ref="G52:J52"/>
    <mergeCell ref="G53:I53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petracic</dc:creator>
  <cp:lastModifiedBy>Gordana Petračić Ferić</cp:lastModifiedBy>
  <cp:lastPrinted>2023-10-16T08:40:43Z</cp:lastPrinted>
  <dcterms:created xsi:type="dcterms:W3CDTF">2015-02-27T09:59:59Z</dcterms:created>
  <dcterms:modified xsi:type="dcterms:W3CDTF">2025-01-07T09:41:27Z</dcterms:modified>
</cp:coreProperties>
</file>