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cunovodstvo\Desktop\Dokumenti-  GLAVNI\FINANCIJSKI PLAN I PLAN NABAVE\2026\"/>
    </mc:Choice>
  </mc:AlternateContent>
  <xr:revisionPtr revIDLastSave="0" documentId="13_ncr:1_{51071346-A632-4F01-9129-8B4F6BBFB64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0" i="1" l="1"/>
  <c r="J9" i="1" s="1"/>
  <c r="I23" i="1"/>
  <c r="I9" i="1"/>
  <c r="G65" i="1"/>
  <c r="G63" i="1"/>
  <c r="G22" i="1"/>
  <c r="G9" i="1"/>
  <c r="D24" i="1"/>
  <c r="C50" i="1"/>
  <c r="C49" i="1"/>
  <c r="E48" i="1"/>
  <c r="J38" i="1"/>
  <c r="E41" i="1" l="1"/>
  <c r="D28" i="1"/>
  <c r="C44" i="1" l="1"/>
  <c r="C43" i="1"/>
  <c r="C42" i="1"/>
  <c r="C39" i="1"/>
  <c r="C37" i="1"/>
  <c r="C35" i="1"/>
  <c r="C33" i="1"/>
  <c r="C32" i="1"/>
  <c r="C31" i="1"/>
  <c r="C30" i="1"/>
  <c r="C29" i="1"/>
  <c r="C27" i="1"/>
  <c r="C26" i="1"/>
  <c r="C25" i="1"/>
  <c r="C21" i="1"/>
  <c r="C20" i="1"/>
  <c r="C18" i="1"/>
  <c r="C17" i="1"/>
  <c r="C15" i="1"/>
  <c r="C13" i="1"/>
  <c r="C12" i="1"/>
  <c r="H11" i="1"/>
  <c r="G11" i="1"/>
  <c r="F11" i="1"/>
  <c r="E11" i="1"/>
  <c r="D11" i="1"/>
  <c r="H28" i="1"/>
  <c r="C11" i="1" l="1"/>
  <c r="D48" i="1"/>
  <c r="C48" i="1"/>
  <c r="H38" i="1" l="1"/>
  <c r="C38" i="1" s="1"/>
  <c r="J20" i="1" l="1"/>
  <c r="I20" i="1"/>
  <c r="H19" i="1"/>
  <c r="G19" i="1"/>
  <c r="F19" i="1"/>
  <c r="E19" i="1"/>
  <c r="D19" i="1"/>
  <c r="C19" i="1" l="1"/>
  <c r="I19" i="1" s="1"/>
  <c r="D34" i="1"/>
  <c r="D41" i="1" l="1"/>
  <c r="J19" i="1" l="1"/>
  <c r="H16" i="1"/>
  <c r="G16" i="1"/>
  <c r="F16" i="1"/>
  <c r="E16" i="1"/>
  <c r="D16" i="1"/>
  <c r="H14" i="1"/>
  <c r="G14" i="1"/>
  <c r="F14" i="1"/>
  <c r="E14" i="1"/>
  <c r="D14" i="1"/>
  <c r="D10" i="1" s="1"/>
  <c r="G36" i="1"/>
  <c r="H41" i="1"/>
  <c r="H40" i="1" s="1"/>
  <c r="G41" i="1"/>
  <c r="G40" i="1" s="1"/>
  <c r="F41" i="1"/>
  <c r="F40" i="1" s="1"/>
  <c r="H34" i="1"/>
  <c r="G34" i="1"/>
  <c r="F34" i="1"/>
  <c r="E34" i="1"/>
  <c r="G28" i="1"/>
  <c r="F28" i="1"/>
  <c r="E28" i="1"/>
  <c r="H24" i="1"/>
  <c r="G24" i="1"/>
  <c r="F24" i="1"/>
  <c r="E24" i="1"/>
  <c r="D36" i="1"/>
  <c r="E10" i="1" l="1"/>
  <c r="C24" i="1"/>
  <c r="C34" i="1"/>
  <c r="C36" i="1"/>
  <c r="C16" i="1"/>
  <c r="I16" i="1" s="1"/>
  <c r="C28" i="1"/>
  <c r="E40" i="1"/>
  <c r="C40" i="1" s="1"/>
  <c r="C41" i="1"/>
  <c r="C14" i="1"/>
  <c r="I14" i="1" s="1"/>
  <c r="H23" i="1"/>
  <c r="H22" i="1" s="1"/>
  <c r="F10" i="1"/>
  <c r="H10" i="1"/>
  <c r="H9" i="1" s="1"/>
  <c r="E23" i="1"/>
  <c r="F23" i="1"/>
  <c r="F22" i="1" s="1"/>
  <c r="G23" i="1"/>
  <c r="D23" i="1"/>
  <c r="D22" i="1" s="1"/>
  <c r="G10" i="1"/>
  <c r="C10" i="1" l="1"/>
  <c r="H45" i="1"/>
  <c r="E22" i="1"/>
  <c r="C22" i="1" s="1"/>
  <c r="C23" i="1"/>
  <c r="F9" i="1"/>
  <c r="G45" i="1"/>
  <c r="J14" i="1"/>
  <c r="I36" i="1"/>
  <c r="J36" i="1"/>
  <c r="I34" i="1"/>
  <c r="J34" i="1"/>
  <c r="J23" i="1" s="1"/>
  <c r="I40" i="1"/>
  <c r="J41" i="1"/>
  <c r="J40" i="1" s="1"/>
  <c r="I10" i="1"/>
  <c r="J16" i="1"/>
  <c r="I22" i="1" l="1"/>
  <c r="J22" i="1"/>
  <c r="D9" i="1"/>
  <c r="D45" i="1" l="1"/>
  <c r="E9" i="1"/>
  <c r="C9" i="1" s="1"/>
  <c r="C51" i="1" s="1"/>
  <c r="J45" i="1"/>
  <c r="E45" i="1" l="1"/>
  <c r="I45" i="1"/>
  <c r="C45" i="1"/>
</calcChain>
</file>

<file path=xl/sharedStrings.xml><?xml version="1.0" encoding="utf-8"?>
<sst xmlns="http://schemas.openxmlformats.org/spreadsheetml/2006/main" count="100" uniqueCount="96">
  <si>
    <t>EKONOMSKO-BIROTEHNIČKA ŠKOLA</t>
  </si>
  <si>
    <t>SLAVONSKI BROD, Naselje A.Hebranga 13/1</t>
  </si>
  <si>
    <t>Klasa:</t>
  </si>
  <si>
    <t>Ur.broj:</t>
  </si>
  <si>
    <t>Prhodi za posebne namjene</t>
  </si>
  <si>
    <t>Ostali nespomenuti prihodi</t>
  </si>
  <si>
    <t>Pomoći proračunskim korisnicima iz proračuna koji im nije nadležan</t>
  </si>
  <si>
    <t>661</t>
  </si>
  <si>
    <t>663</t>
  </si>
  <si>
    <t>671</t>
  </si>
  <si>
    <r>
      <rPr>
        <b/>
        <sz val="8"/>
        <rFont val="Arial"/>
        <family val="2"/>
        <charset val="238"/>
      </rPr>
      <t>6</t>
    </r>
  </si>
  <si>
    <r>
      <rPr>
        <b/>
        <sz val="8"/>
        <rFont val="Arial"/>
        <family val="2"/>
        <charset val="238"/>
      </rPr>
      <t>63</t>
    </r>
  </si>
  <si>
    <r>
      <rPr>
        <b/>
        <sz val="8"/>
        <rFont val="Arial"/>
        <family val="2"/>
        <charset val="238"/>
      </rPr>
      <t>66</t>
    </r>
  </si>
  <si>
    <r>
      <rPr>
        <b/>
        <sz val="8"/>
        <rFont val="Arial"/>
        <family val="2"/>
        <charset val="238"/>
      </rPr>
      <t>67</t>
    </r>
  </si>
  <si>
    <r>
      <rPr>
        <b/>
        <sz val="8"/>
        <rFont val="Arial"/>
        <family val="2"/>
        <charset val="238"/>
      </rPr>
      <t>3</t>
    </r>
  </si>
  <si>
    <r>
      <rPr>
        <b/>
        <sz val="8"/>
        <rFont val="Arial"/>
        <family val="2"/>
        <charset val="238"/>
      </rPr>
      <t>31</t>
    </r>
  </si>
  <si>
    <t>311</t>
  </si>
  <si>
    <t>312</t>
  </si>
  <si>
    <t>313</t>
  </si>
  <si>
    <r>
      <rPr>
        <b/>
        <sz val="8"/>
        <rFont val="Arial"/>
        <family val="2"/>
        <charset val="238"/>
      </rPr>
      <t>32</t>
    </r>
  </si>
  <si>
    <t>329</t>
  </si>
  <si>
    <r>
      <rPr>
        <b/>
        <sz val="8"/>
        <rFont val="Arial"/>
        <family val="2"/>
        <charset val="238"/>
      </rPr>
      <t>34</t>
    </r>
  </si>
  <si>
    <t>343</t>
  </si>
  <si>
    <r>
      <rPr>
        <b/>
        <sz val="8"/>
        <rFont val="Arial"/>
        <family val="2"/>
        <charset val="238"/>
      </rPr>
      <t>37</t>
    </r>
  </si>
  <si>
    <t>372</t>
  </si>
  <si>
    <r>
      <rPr>
        <b/>
        <sz val="8"/>
        <rFont val="Arial"/>
        <family val="2"/>
        <charset val="238"/>
      </rPr>
      <t>4</t>
    </r>
  </si>
  <si>
    <t>424</t>
  </si>
  <si>
    <t>Pomoći iz državnog proračuna temeljem prijenosa EU sredstava</t>
  </si>
  <si>
    <t>Prihodi od prodaje proizvoda i robe te pruženih usluga</t>
  </si>
  <si>
    <t>Donacije od pravnih i fizičkih osoba izvan općeg proračuna</t>
  </si>
  <si>
    <t>Vlastiti prihodi</t>
  </si>
  <si>
    <t>Prihodi iz nadležnog proračuna</t>
  </si>
  <si>
    <t>Pomoći</t>
  </si>
  <si>
    <t>Rashodi za nabavu proizvedene dugotrajne imovine</t>
  </si>
  <si>
    <t>Ostala nematerijalna proizvedena imovina</t>
  </si>
  <si>
    <t>Prihodi za posebne namjene</t>
  </si>
  <si>
    <t>Decentralizirana sredstva</t>
  </si>
  <si>
    <t>Donacije</t>
  </si>
  <si>
    <t>Materijalni rashodi</t>
  </si>
  <si>
    <t>Plaće (Bruto)</t>
  </si>
  <si>
    <t>Ostali rashodi za zaposlene</t>
  </si>
  <si>
    <t>Doprinosi na plaće</t>
  </si>
  <si>
    <t>Naknade troškova zaposlenima</t>
  </si>
  <si>
    <t>Rashodi za materijal i energiju</t>
  </si>
  <si>
    <t>Rashodi za usluge</t>
  </si>
  <si>
    <t>Naknade troškova osobama izvan radnog odnosa</t>
  </si>
  <si>
    <t>Ostale nespomenuti rashodi poslovanja</t>
  </si>
  <si>
    <t>Ostali financijski rashodi</t>
  </si>
  <si>
    <t>Ostale naknade građanima i kućanstvima iz proračuna</t>
  </si>
  <si>
    <t>Postrojenja i oprema</t>
  </si>
  <si>
    <t>Knjige, umjetnička djela i ostale izložbene vrijednosti</t>
  </si>
  <si>
    <r>
      <rPr>
        <b/>
        <sz val="8"/>
        <rFont val="Arial"/>
        <family val="2"/>
        <charset val="238"/>
      </rPr>
      <t>Račun</t>
    </r>
  </si>
  <si>
    <r>
      <rPr>
        <b/>
        <sz val="8"/>
        <rFont val="Arial"/>
        <family val="2"/>
        <charset val="238"/>
      </rPr>
      <t>UKUPNO PRIHODI I PRIMICI</t>
    </r>
  </si>
  <si>
    <r>
      <rPr>
        <b/>
        <sz val="8"/>
        <rFont val="Arial"/>
        <family val="2"/>
        <charset val="238"/>
      </rPr>
      <t>PRIHODI POSLOVANJA</t>
    </r>
  </si>
  <si>
    <r>
      <rPr>
        <b/>
        <sz val="8"/>
        <rFont val="Arial"/>
        <family val="2"/>
        <charset val="238"/>
      </rPr>
      <t>UKUPNO RASHODI I IZDACI</t>
    </r>
  </si>
  <si>
    <r>
      <rPr>
        <b/>
        <sz val="8"/>
        <rFont val="Arial"/>
        <family val="2"/>
        <charset val="238"/>
      </rPr>
      <t>RASHODI POSLOVANJA</t>
    </r>
  </si>
  <si>
    <r>
      <rPr>
        <b/>
        <sz val="8"/>
        <rFont val="Arial"/>
        <family val="2"/>
        <charset val="238"/>
      </rPr>
      <t>Rashodi za zaposlene</t>
    </r>
  </si>
  <si>
    <r>
      <rPr>
        <b/>
        <sz val="8"/>
        <rFont val="Arial"/>
        <family val="2"/>
        <charset val="238"/>
      </rPr>
      <t>Financijski rashodi</t>
    </r>
  </si>
  <si>
    <r>
      <rPr>
        <b/>
        <sz val="8"/>
        <rFont val="Arial"/>
        <family val="2"/>
        <charset val="238"/>
      </rPr>
      <t>Naknade građanima i kućan.na temelju osigur.i druge naknade</t>
    </r>
  </si>
  <si>
    <r>
      <rPr>
        <b/>
        <sz val="8"/>
        <rFont val="Arial"/>
        <family val="2"/>
        <charset val="238"/>
      </rPr>
      <t>RASHODI ZA NABAVU NEFINANCIJSKE IMOVINE</t>
    </r>
  </si>
  <si>
    <r>
      <rPr>
        <b/>
        <sz val="8"/>
        <rFont val="Arial"/>
        <family val="2"/>
        <charset val="238"/>
      </rPr>
      <t>Razlika: PRIHODI I PRIMICI - RASHODI I IZDACI</t>
    </r>
  </si>
  <si>
    <t>Decentralizirana sredstva za financ.redovne djelatnosi pror. korisnika</t>
  </si>
  <si>
    <t>Mirna Vovk</t>
  </si>
  <si>
    <t>PRENESENI VIŠAK PRIHODA</t>
  </si>
  <si>
    <t xml:space="preserve">Ostali rashodi </t>
  </si>
  <si>
    <t>Tekuće donacije</t>
  </si>
  <si>
    <t>Pomoćnici u nastavi</t>
  </si>
  <si>
    <t>Školska shema</t>
  </si>
  <si>
    <t>Svi izvori financiranja</t>
  </si>
  <si>
    <t>Izvor 5.2. (1)</t>
  </si>
  <si>
    <t>Izvor 3.1. (2)</t>
  </si>
  <si>
    <t xml:space="preserve">Izvor 5.3. (5) </t>
  </si>
  <si>
    <t>Izvor 4.2. (3)</t>
  </si>
  <si>
    <t>Glava 00602          SREDNJE ŠKOLE</t>
  </si>
  <si>
    <r>
      <rPr>
        <b/>
        <sz val="10"/>
        <rFont val="Arial"/>
        <family val="2"/>
        <charset val="238"/>
      </rPr>
      <t>Naziv</t>
    </r>
  </si>
  <si>
    <t>Glava 00604       OSTALE JAVNE POTREBE U OBRAZOVANJU,  ŠPORTU I KULTURI</t>
  </si>
  <si>
    <t xml:space="preserve">Ukupno </t>
  </si>
  <si>
    <r>
      <rPr>
        <b/>
        <sz val="8"/>
        <rFont val="Arial"/>
        <family val="2"/>
        <charset val="238"/>
      </rPr>
      <t>Pomoći</t>
    </r>
  </si>
  <si>
    <t>Izvor 6.2. (6)</t>
  </si>
  <si>
    <t>Izvor 1.1.(7)</t>
  </si>
  <si>
    <t>Izvor 5.1.(7)</t>
  </si>
  <si>
    <t>Predsjednica školskog odbora:</t>
  </si>
  <si>
    <t>FINANCIJSKI PLAN ZA 2026. GODINU I PROJEKCIJE ZA 2027. I 2028.</t>
  </si>
  <si>
    <t xml:space="preserve">SVEUKUPNO PLAN ZA 2026. GODINU    </t>
  </si>
  <si>
    <t>PROJEKCIJA PLANA ZA 2027.</t>
  </si>
  <si>
    <t>PROJEKCIJA PLANA ZA 2028.</t>
  </si>
  <si>
    <t>POMOĆI-BPŽ i OPĆI PRIHODI I PRIMICI</t>
  </si>
  <si>
    <t>U Slav. Brodu,29.12.2025.</t>
  </si>
  <si>
    <t>2178-01-12-25-1</t>
  </si>
  <si>
    <t>003-03/25-01/33</t>
  </si>
  <si>
    <t>Pomoći iz državnog proračuna temeljem prijenosa EU sredstva</t>
  </si>
  <si>
    <t>Ostali nespomenuti rashodi poslovanja</t>
  </si>
  <si>
    <t>Ukupno rashodi</t>
  </si>
  <si>
    <t>Ukupno prihodi</t>
  </si>
  <si>
    <t>Razlika prihodi - rashodi</t>
  </si>
  <si>
    <t>Dio Pomoći 5.3.  Izvor 510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</si>
</sst>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CCFF6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6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auto="1"/>
      </top>
      <bottom/>
      <diagonal/>
    </border>
    <border>
      <left/>
      <right style="thin">
        <color indexed="64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indexed="64"/>
      </right>
      <top/>
      <bottom style="medium">
        <color auto="1"/>
      </bottom>
      <diagonal/>
    </border>
    <border>
      <left style="medium">
        <color auto="1"/>
      </left>
      <right style="thin">
        <color indexed="64"/>
      </right>
      <top/>
      <bottom/>
      <diagonal/>
    </border>
    <border>
      <left style="medium">
        <color auto="1"/>
      </left>
      <right style="thin">
        <color indexed="64"/>
      </right>
      <top style="medium">
        <color auto="1"/>
      </top>
      <bottom/>
      <diagonal/>
    </border>
    <border>
      <left style="thin">
        <color indexed="64"/>
      </left>
      <right style="medium">
        <color auto="1"/>
      </right>
      <top/>
      <bottom style="medium">
        <color indexed="64"/>
      </bottom>
      <diagonal/>
    </border>
    <border>
      <left style="thin">
        <color indexed="64"/>
      </left>
      <right style="medium">
        <color auto="1"/>
      </right>
      <top style="medium">
        <color auto="1"/>
      </top>
      <bottom/>
      <diagonal/>
    </border>
    <border>
      <left style="thin">
        <color indexed="64"/>
      </left>
      <right style="medium">
        <color auto="1"/>
      </right>
      <top/>
      <bottom/>
      <diagonal/>
    </border>
    <border>
      <left style="thin">
        <color indexed="64"/>
      </left>
      <right style="medium">
        <color indexed="64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auto="1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8">
    <xf numFmtId="0" fontId="0" fillId="0" borderId="0" xfId="0"/>
    <xf numFmtId="0" fontId="0" fillId="0" borderId="10" xfId="0" applyBorder="1" applyAlignment="1">
      <alignment horizontal="left" vertical="top"/>
    </xf>
    <xf numFmtId="0" fontId="0" fillId="0" borderId="41" xfId="0" applyBorder="1"/>
    <xf numFmtId="0" fontId="0" fillId="0" borderId="38" xfId="0" applyBorder="1"/>
    <xf numFmtId="0" fontId="4" fillId="0" borderId="13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2" borderId="35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top"/>
    </xf>
    <xf numFmtId="0" fontId="4" fillId="2" borderId="29" xfId="0" applyFont="1" applyFill="1" applyBorder="1" applyAlignment="1">
      <alignment horizontal="center"/>
    </xf>
    <xf numFmtId="0" fontId="4" fillId="2" borderId="38" xfId="0" applyFont="1" applyFill="1" applyBorder="1" applyAlignment="1">
      <alignment horizontal="center" vertical="top"/>
    </xf>
    <xf numFmtId="0" fontId="4" fillId="2" borderId="21" xfId="0" applyFont="1" applyFill="1" applyBorder="1" applyAlignment="1">
      <alignment horizontal="center" vertical="center"/>
    </xf>
    <xf numFmtId="0" fontId="4" fillId="2" borderId="38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/>
    </xf>
    <xf numFmtId="0" fontId="4" fillId="3" borderId="17" xfId="0" applyFont="1" applyFill="1" applyBorder="1" applyAlignment="1">
      <alignment horizontal="center" vertical="center"/>
    </xf>
    <xf numFmtId="0" fontId="4" fillId="3" borderId="38" xfId="0" applyFont="1" applyFill="1" applyBorder="1" applyAlignment="1">
      <alignment horizontal="center" vertical="center"/>
    </xf>
    <xf numFmtId="0" fontId="4" fillId="3" borderId="21" xfId="0" applyFont="1" applyFill="1" applyBorder="1" applyAlignment="1">
      <alignment horizontal="center" vertical="center"/>
    </xf>
    <xf numFmtId="0" fontId="5" fillId="3" borderId="17" xfId="0" applyFont="1" applyFill="1" applyBorder="1" applyAlignment="1">
      <alignment horizontal="center" vertical="center"/>
    </xf>
    <xf numFmtId="0" fontId="4" fillId="3" borderId="25" xfId="0" applyFont="1" applyFill="1" applyBorder="1" applyAlignment="1">
      <alignment horizontal="center"/>
    </xf>
    <xf numFmtId="0" fontId="4" fillId="3" borderId="28" xfId="0" applyFont="1" applyFill="1" applyBorder="1" applyAlignment="1">
      <alignment horizontal="center" vertical="top"/>
    </xf>
    <xf numFmtId="0" fontId="4" fillId="3" borderId="29" xfId="0" applyFont="1" applyFill="1" applyBorder="1" applyAlignment="1">
      <alignment horizontal="center"/>
    </xf>
    <xf numFmtId="0" fontId="4" fillId="3" borderId="15" xfId="0" applyFont="1" applyFill="1" applyBorder="1" applyAlignment="1">
      <alignment horizontal="left"/>
    </xf>
    <xf numFmtId="0" fontId="5" fillId="3" borderId="18" xfId="0" applyFont="1" applyFill="1" applyBorder="1" applyAlignment="1">
      <alignment horizontal="left" vertical="center"/>
    </xf>
    <xf numFmtId="0" fontId="4" fillId="3" borderId="39" xfId="0" applyFont="1" applyFill="1" applyBorder="1" applyAlignment="1">
      <alignment horizontal="left" vertical="center"/>
    </xf>
    <xf numFmtId="0" fontId="4" fillId="3" borderId="22" xfId="0" applyFont="1" applyFill="1" applyBorder="1" applyAlignment="1">
      <alignment horizontal="left" vertical="center"/>
    </xf>
    <xf numFmtId="0" fontId="4" fillId="3" borderId="18" xfId="0" applyFont="1" applyFill="1" applyBorder="1" applyAlignment="1">
      <alignment horizontal="left" vertical="center"/>
    </xf>
    <xf numFmtId="0" fontId="4" fillId="3" borderId="26" xfId="0" applyFont="1" applyFill="1" applyBorder="1" applyAlignment="1">
      <alignment horizontal="left" vertical="top"/>
    </xf>
    <xf numFmtId="0" fontId="4" fillId="3" borderId="30" xfId="0" applyFont="1" applyFill="1" applyBorder="1" applyAlignment="1">
      <alignment horizontal="left"/>
    </xf>
    <xf numFmtId="0" fontId="4" fillId="2" borderId="36" xfId="0" applyFont="1" applyFill="1" applyBorder="1" applyAlignment="1">
      <alignment horizontal="left"/>
    </xf>
    <xf numFmtId="0" fontId="4" fillId="2" borderId="18" xfId="0" applyFont="1" applyFill="1" applyBorder="1" applyAlignment="1">
      <alignment horizontal="left"/>
    </xf>
    <xf numFmtId="0" fontId="4" fillId="2" borderId="26" xfId="0" applyFont="1" applyFill="1" applyBorder="1" applyAlignment="1">
      <alignment horizontal="left"/>
    </xf>
    <xf numFmtId="0" fontId="4" fillId="2" borderId="30" xfId="0" applyFont="1" applyFill="1" applyBorder="1" applyAlignment="1">
      <alignment horizontal="left"/>
    </xf>
    <xf numFmtId="0" fontId="5" fillId="2" borderId="39" xfId="0" applyFont="1" applyFill="1" applyBorder="1" applyAlignment="1">
      <alignment horizontal="left"/>
    </xf>
    <xf numFmtId="0" fontId="4" fillId="2" borderId="18" xfId="0" applyFont="1" applyFill="1" applyBorder="1" applyAlignment="1">
      <alignment horizontal="left" vertical="center"/>
    </xf>
    <xf numFmtId="0" fontId="5" fillId="2" borderId="39" xfId="0" applyFont="1" applyFill="1" applyBorder="1" applyAlignment="1">
      <alignment horizontal="left" vertical="center"/>
    </xf>
    <xf numFmtId="0" fontId="4" fillId="2" borderId="22" xfId="0" applyFont="1" applyFill="1" applyBorder="1" applyAlignment="1">
      <alignment horizontal="left" vertical="center"/>
    </xf>
    <xf numFmtId="0" fontId="4" fillId="2" borderId="39" xfId="0" applyFont="1" applyFill="1" applyBorder="1" applyAlignment="1">
      <alignment horizontal="left" vertical="center"/>
    </xf>
    <xf numFmtId="0" fontId="4" fillId="2" borderId="34" xfId="0" applyFont="1" applyFill="1" applyBorder="1"/>
    <xf numFmtId="0" fontId="4" fillId="3" borderId="38" xfId="0" applyFont="1" applyFill="1" applyBorder="1" applyAlignment="1">
      <alignment horizontal="center"/>
    </xf>
    <xf numFmtId="0" fontId="4" fillId="2" borderId="38" xfId="0" applyFont="1" applyFill="1" applyBorder="1" applyAlignment="1">
      <alignment horizontal="center"/>
    </xf>
    <xf numFmtId="0" fontId="4" fillId="2" borderId="39" xfId="0" applyFont="1" applyFill="1" applyBorder="1" applyAlignment="1">
      <alignment horizontal="left"/>
    </xf>
    <xf numFmtId="0" fontId="5" fillId="2" borderId="38" xfId="0" applyFont="1" applyFill="1" applyBorder="1" applyAlignment="1">
      <alignment horizontal="center"/>
    </xf>
    <xf numFmtId="3" fontId="3" fillId="0" borderId="41" xfId="0" applyNumberFormat="1" applyFont="1" applyBorder="1" applyAlignment="1">
      <alignment horizontal="right" vertical="center"/>
    </xf>
    <xf numFmtId="3" fontId="3" fillId="0" borderId="42" xfId="0" applyNumberFormat="1" applyFont="1" applyBorder="1" applyAlignment="1">
      <alignment horizontal="right" vertical="center"/>
    </xf>
    <xf numFmtId="3" fontId="3" fillId="0" borderId="44" xfId="0" applyNumberFormat="1" applyFont="1" applyBorder="1" applyAlignment="1">
      <alignment horizontal="right" vertical="center"/>
    </xf>
    <xf numFmtId="0" fontId="4" fillId="0" borderId="12" xfId="0" applyFont="1" applyBorder="1" applyAlignment="1">
      <alignment horizontal="center" vertical="center" wrapText="1"/>
    </xf>
    <xf numFmtId="0" fontId="0" fillId="0" borderId="50" xfId="0" applyBorder="1" applyAlignment="1">
      <alignment horizontal="left" vertical="top" indent="1"/>
    </xf>
    <xf numFmtId="0" fontId="0" fillId="0" borderId="49" xfId="0" applyBorder="1" applyAlignment="1">
      <alignment horizontal="left" vertical="top" indent="1"/>
    </xf>
    <xf numFmtId="3" fontId="3" fillId="0" borderId="43" xfId="0" applyNumberFormat="1" applyFont="1" applyBorder="1" applyAlignment="1">
      <alignment horizontal="right" vertical="center"/>
    </xf>
    <xf numFmtId="3" fontId="3" fillId="0" borderId="46" xfId="0" applyNumberFormat="1" applyFont="1" applyBorder="1" applyAlignment="1">
      <alignment horizontal="right" vertical="center"/>
    </xf>
    <xf numFmtId="3" fontId="3" fillId="0" borderId="47" xfId="0" applyNumberFormat="1" applyFont="1" applyBorder="1" applyAlignment="1">
      <alignment horizontal="right" vertical="center"/>
    </xf>
    <xf numFmtId="3" fontId="3" fillId="0" borderId="39" xfId="0" applyNumberFormat="1" applyFont="1" applyBorder="1" applyAlignment="1">
      <alignment horizontal="right" vertical="center"/>
    </xf>
    <xf numFmtId="3" fontId="3" fillId="0" borderId="54" xfId="0" applyNumberFormat="1" applyFont="1" applyBorder="1" applyAlignment="1">
      <alignment horizontal="right" vertical="center"/>
    </xf>
    <xf numFmtId="0" fontId="4" fillId="2" borderId="33" xfId="0" applyFont="1" applyFill="1" applyBorder="1" applyAlignment="1">
      <alignment horizontal="center"/>
    </xf>
    <xf numFmtId="4" fontId="5" fillId="3" borderId="13" xfId="0" applyNumberFormat="1" applyFont="1" applyFill="1" applyBorder="1" applyAlignment="1">
      <alignment horizontal="right" vertical="center"/>
    </xf>
    <xf numFmtId="4" fontId="5" fillId="4" borderId="13" xfId="0" applyNumberFormat="1" applyFont="1" applyFill="1" applyBorder="1" applyAlignment="1">
      <alignment horizontal="right" vertical="center"/>
    </xf>
    <xf numFmtId="4" fontId="5" fillId="5" borderId="13" xfId="0" applyNumberFormat="1" applyFont="1" applyFill="1" applyBorder="1" applyAlignment="1">
      <alignment horizontal="right" vertical="center"/>
    </xf>
    <xf numFmtId="4" fontId="4" fillId="3" borderId="16" xfId="0" applyNumberFormat="1" applyFont="1" applyFill="1" applyBorder="1" applyAlignment="1">
      <alignment horizontal="right"/>
    </xf>
    <xf numFmtId="4" fontId="4" fillId="4" borderId="16" xfId="0" applyNumberFormat="1" applyFont="1" applyFill="1" applyBorder="1" applyAlignment="1">
      <alignment horizontal="right"/>
    </xf>
    <xf numFmtId="4" fontId="4" fillId="5" borderId="16" xfId="0" applyNumberFormat="1" applyFont="1" applyFill="1" applyBorder="1" applyAlignment="1">
      <alignment horizontal="right"/>
    </xf>
    <xf numFmtId="4" fontId="4" fillId="3" borderId="19" xfId="0" applyNumberFormat="1" applyFont="1" applyFill="1" applyBorder="1" applyAlignment="1">
      <alignment horizontal="right" vertical="center"/>
    </xf>
    <xf numFmtId="4" fontId="4" fillId="3" borderId="40" xfId="0" applyNumberFormat="1" applyFont="1" applyFill="1" applyBorder="1" applyAlignment="1">
      <alignment horizontal="right" vertical="center"/>
    </xf>
    <xf numFmtId="4" fontId="4" fillId="4" borderId="19" xfId="0" applyNumberFormat="1" applyFont="1" applyFill="1" applyBorder="1" applyAlignment="1">
      <alignment horizontal="right" vertical="center"/>
    </xf>
    <xf numFmtId="4" fontId="4" fillId="5" borderId="19" xfId="0" applyNumberFormat="1" applyFont="1" applyFill="1" applyBorder="1" applyAlignment="1">
      <alignment horizontal="right" vertical="center"/>
    </xf>
    <xf numFmtId="4" fontId="4" fillId="3" borderId="40" xfId="0" applyNumberFormat="1" applyFont="1" applyFill="1" applyBorder="1" applyAlignment="1">
      <alignment horizontal="right"/>
    </xf>
    <xf numFmtId="4" fontId="4" fillId="5" borderId="40" xfId="0" applyNumberFormat="1" applyFont="1" applyFill="1" applyBorder="1" applyAlignment="1">
      <alignment horizontal="right" vertical="center"/>
    </xf>
    <xf numFmtId="4" fontId="4" fillId="3" borderId="40" xfId="0" applyNumberFormat="1" applyFont="1" applyFill="1" applyBorder="1"/>
    <xf numFmtId="4" fontId="4" fillId="3" borderId="0" xfId="0" applyNumberFormat="1" applyFont="1" applyFill="1"/>
    <xf numFmtId="4" fontId="4" fillId="3" borderId="4" xfId="0" applyNumberFormat="1" applyFont="1" applyFill="1" applyBorder="1" applyAlignment="1">
      <alignment horizontal="left" vertical="top"/>
    </xf>
    <xf numFmtId="4" fontId="4" fillId="3" borderId="5" xfId="0" applyNumberFormat="1" applyFont="1" applyFill="1" applyBorder="1" applyAlignment="1">
      <alignment horizontal="left" vertical="top" indent="1"/>
    </xf>
    <xf numFmtId="4" fontId="4" fillId="3" borderId="23" xfId="0" applyNumberFormat="1" applyFont="1" applyFill="1" applyBorder="1" applyAlignment="1">
      <alignment horizontal="right" vertical="center"/>
    </xf>
    <xf numFmtId="4" fontId="4" fillId="3" borderId="40" xfId="0" applyNumberFormat="1" applyFont="1" applyFill="1" applyBorder="1" applyAlignment="1">
      <alignment horizontal="left" vertical="top" indent="1"/>
    </xf>
    <xf numFmtId="4" fontId="4" fillId="5" borderId="40" xfId="0" applyNumberFormat="1" applyFont="1" applyFill="1" applyBorder="1"/>
    <xf numFmtId="4" fontId="4" fillId="3" borderId="40" xfId="0" applyNumberFormat="1" applyFont="1" applyFill="1" applyBorder="1" applyAlignment="1">
      <alignment horizontal="left" vertical="top"/>
    </xf>
    <xf numFmtId="4" fontId="4" fillId="4" borderId="23" xfId="0" applyNumberFormat="1" applyFont="1" applyFill="1" applyBorder="1" applyAlignment="1">
      <alignment horizontal="right" vertical="center"/>
    </xf>
    <xf numFmtId="4" fontId="4" fillId="3" borderId="20" xfId="0" applyNumberFormat="1" applyFont="1" applyFill="1" applyBorder="1" applyAlignment="1">
      <alignment horizontal="right"/>
    </xf>
    <xf numFmtId="4" fontId="4" fillId="4" borderId="20" xfId="0" applyNumberFormat="1" applyFont="1" applyFill="1" applyBorder="1" applyAlignment="1">
      <alignment horizontal="right"/>
    </xf>
    <xf numFmtId="4" fontId="4" fillId="5" borderId="40" xfId="0" applyNumberFormat="1" applyFont="1" applyFill="1" applyBorder="1" applyAlignment="1">
      <alignment horizontal="right"/>
    </xf>
    <xf numFmtId="4" fontId="4" fillId="3" borderId="24" xfId="0" applyNumberFormat="1" applyFont="1" applyFill="1" applyBorder="1" applyAlignment="1">
      <alignment horizontal="right"/>
    </xf>
    <xf numFmtId="4" fontId="4" fillId="3" borderId="24" xfId="0" applyNumberFormat="1" applyFont="1" applyFill="1" applyBorder="1" applyAlignment="1">
      <alignment horizontal="right" vertical="center"/>
    </xf>
    <xf numFmtId="4" fontId="4" fillId="4" borderId="24" xfId="0" applyNumberFormat="1" applyFont="1" applyFill="1" applyBorder="1" applyAlignment="1">
      <alignment horizontal="right"/>
    </xf>
    <xf numFmtId="4" fontId="4" fillId="3" borderId="27" xfId="0" applyNumberFormat="1" applyFont="1" applyFill="1" applyBorder="1" applyAlignment="1">
      <alignment horizontal="right" vertical="top"/>
    </xf>
    <xf numFmtId="4" fontId="4" fillId="3" borderId="40" xfId="0" applyNumberFormat="1" applyFont="1" applyFill="1" applyBorder="1" applyAlignment="1">
      <alignment horizontal="right" vertical="top"/>
    </xf>
    <xf numFmtId="4" fontId="4" fillId="3" borderId="4" xfId="0" applyNumberFormat="1" applyFont="1" applyFill="1" applyBorder="1" applyAlignment="1">
      <alignment horizontal="right" vertical="center"/>
    </xf>
    <xf numFmtId="4" fontId="4" fillId="4" borderId="27" xfId="0" applyNumberFormat="1" applyFont="1" applyFill="1" applyBorder="1" applyAlignment="1">
      <alignment horizontal="right" vertical="top"/>
    </xf>
    <xf numFmtId="4" fontId="4" fillId="5" borderId="40" xfId="0" applyNumberFormat="1" applyFont="1" applyFill="1" applyBorder="1" applyAlignment="1">
      <alignment horizontal="right" vertical="top"/>
    </xf>
    <xf numFmtId="4" fontId="4" fillId="3" borderId="40" xfId="0" applyNumberFormat="1" applyFont="1" applyFill="1" applyBorder="1" applyAlignment="1">
      <alignment vertical="top"/>
    </xf>
    <xf numFmtId="4" fontId="5" fillId="2" borderId="13" xfId="0" applyNumberFormat="1" applyFont="1" applyFill="1" applyBorder="1" applyAlignment="1">
      <alignment horizontal="right" vertical="center"/>
    </xf>
    <xf numFmtId="4" fontId="4" fillId="2" borderId="37" xfId="0" applyNumberFormat="1" applyFont="1" applyFill="1" applyBorder="1" applyAlignment="1">
      <alignment horizontal="right"/>
    </xf>
    <xf numFmtId="4" fontId="4" fillId="2" borderId="37" xfId="0" applyNumberFormat="1" applyFont="1" applyFill="1" applyBorder="1" applyAlignment="1">
      <alignment vertical="center"/>
    </xf>
    <xf numFmtId="4" fontId="4" fillId="4" borderId="37" xfId="0" applyNumberFormat="1" applyFont="1" applyFill="1" applyBorder="1" applyAlignment="1">
      <alignment horizontal="right"/>
    </xf>
    <xf numFmtId="4" fontId="4" fillId="5" borderId="37" xfId="0" applyNumberFormat="1" applyFont="1" applyFill="1" applyBorder="1" applyAlignment="1">
      <alignment horizontal="right"/>
    </xf>
    <xf numFmtId="4" fontId="4" fillId="2" borderId="19" xfId="0" applyNumberFormat="1" applyFont="1" applyFill="1" applyBorder="1" applyAlignment="1">
      <alignment horizontal="right"/>
    </xf>
    <xf numFmtId="4" fontId="4" fillId="2" borderId="40" xfId="0" applyNumberFormat="1" applyFont="1" applyFill="1" applyBorder="1" applyAlignment="1">
      <alignment vertical="center"/>
    </xf>
    <xf numFmtId="4" fontId="4" fillId="4" borderId="19" xfId="0" applyNumberFormat="1" applyFont="1" applyFill="1" applyBorder="1" applyAlignment="1">
      <alignment horizontal="right"/>
    </xf>
    <xf numFmtId="4" fontId="4" fillId="5" borderId="19" xfId="0" applyNumberFormat="1" applyFont="1" applyFill="1" applyBorder="1" applyAlignment="1">
      <alignment horizontal="right"/>
    </xf>
    <xf numFmtId="4" fontId="4" fillId="2" borderId="27" xfId="0" applyNumberFormat="1" applyFont="1" applyFill="1" applyBorder="1" applyAlignment="1">
      <alignment horizontal="right"/>
    </xf>
    <xf numFmtId="4" fontId="4" fillId="2" borderId="27" xfId="0" applyNumberFormat="1" applyFont="1" applyFill="1" applyBorder="1" applyAlignment="1">
      <alignment vertical="center"/>
    </xf>
    <xf numFmtId="4" fontId="4" fillId="2" borderId="4" xfId="0" applyNumberFormat="1" applyFont="1" applyFill="1" applyBorder="1" applyAlignment="1">
      <alignment vertical="center"/>
    </xf>
    <xf numFmtId="4" fontId="4" fillId="4" borderId="27" xfId="0" applyNumberFormat="1" applyFont="1" applyFill="1" applyBorder="1" applyAlignment="1">
      <alignment horizontal="right"/>
    </xf>
    <xf numFmtId="4" fontId="4" fillId="5" borderId="27" xfId="0" applyNumberFormat="1" applyFont="1" applyFill="1" applyBorder="1" applyAlignment="1">
      <alignment horizontal="right"/>
    </xf>
    <xf numFmtId="4" fontId="4" fillId="2" borderId="24" xfId="0" applyNumberFormat="1" applyFont="1" applyFill="1" applyBorder="1" applyAlignment="1">
      <alignment horizontal="right"/>
    </xf>
    <xf numFmtId="4" fontId="4" fillId="2" borderId="24" xfId="0" applyNumberFormat="1" applyFont="1" applyFill="1" applyBorder="1" applyAlignment="1">
      <alignment vertical="center"/>
    </xf>
    <xf numFmtId="4" fontId="4" fillId="2" borderId="5" xfId="0" applyNumberFormat="1" applyFont="1" applyFill="1" applyBorder="1" applyAlignment="1">
      <alignment vertical="center"/>
    </xf>
    <xf numFmtId="4" fontId="4" fillId="5" borderId="24" xfId="0" applyNumberFormat="1" applyFont="1" applyFill="1" applyBorder="1" applyAlignment="1">
      <alignment horizontal="right"/>
    </xf>
    <xf numFmtId="4" fontId="4" fillId="2" borderId="40" xfId="0" applyNumberFormat="1" applyFont="1" applyFill="1" applyBorder="1" applyAlignment="1">
      <alignment horizontal="right"/>
    </xf>
    <xf numFmtId="4" fontId="4" fillId="4" borderId="40" xfId="0" applyNumberFormat="1" applyFont="1" applyFill="1" applyBorder="1" applyAlignment="1">
      <alignment horizontal="right"/>
    </xf>
    <xf numFmtId="4" fontId="4" fillId="2" borderId="20" xfId="0" applyNumberFormat="1" applyFont="1" applyFill="1" applyBorder="1" applyAlignment="1">
      <alignment vertical="center"/>
    </xf>
    <xf numFmtId="4" fontId="4" fillId="2" borderId="19" xfId="0" applyNumberFormat="1" applyFont="1" applyFill="1" applyBorder="1" applyAlignment="1">
      <alignment vertical="center"/>
    </xf>
    <xf numFmtId="4" fontId="4" fillId="2" borderId="23" xfId="0" applyNumberFormat="1" applyFont="1" applyFill="1" applyBorder="1" applyAlignment="1">
      <alignment horizontal="right"/>
    </xf>
    <xf numFmtId="4" fontId="4" fillId="2" borderId="23" xfId="0" applyNumberFormat="1" applyFont="1" applyFill="1" applyBorder="1" applyAlignment="1">
      <alignment vertical="center"/>
    </xf>
    <xf numFmtId="4" fontId="4" fillId="4" borderId="23" xfId="0" applyNumberFormat="1" applyFont="1" applyFill="1" applyBorder="1" applyAlignment="1">
      <alignment horizontal="right"/>
    </xf>
    <xf numFmtId="4" fontId="4" fillId="5" borderId="23" xfId="0" applyNumberFormat="1" applyFont="1" applyFill="1" applyBorder="1" applyAlignment="1">
      <alignment horizontal="right"/>
    </xf>
    <xf numFmtId="4" fontId="4" fillId="2" borderId="39" xfId="0" applyNumberFormat="1" applyFont="1" applyFill="1" applyBorder="1"/>
    <xf numFmtId="4" fontId="4" fillId="2" borderId="39" xfId="0" applyNumberFormat="1" applyFont="1" applyFill="1" applyBorder="1" applyAlignment="1">
      <alignment vertical="center"/>
    </xf>
    <xf numFmtId="4" fontId="4" fillId="2" borderId="6" xfId="0" applyNumberFormat="1" applyFont="1" applyFill="1" applyBorder="1" applyAlignment="1">
      <alignment vertical="center"/>
    </xf>
    <xf numFmtId="4" fontId="4" fillId="2" borderId="31" xfId="0" applyNumberFormat="1" applyFont="1" applyFill="1" applyBorder="1" applyAlignment="1">
      <alignment vertical="center"/>
    </xf>
    <xf numFmtId="4" fontId="4" fillId="2" borderId="32" xfId="0" applyNumberFormat="1" applyFont="1" applyFill="1" applyBorder="1" applyAlignment="1">
      <alignment vertical="center"/>
    </xf>
    <xf numFmtId="4" fontId="4" fillId="4" borderId="39" xfId="0" applyNumberFormat="1" applyFont="1" applyFill="1" applyBorder="1"/>
    <xf numFmtId="4" fontId="4" fillId="5" borderId="39" xfId="0" applyNumberFormat="1" applyFont="1" applyFill="1" applyBorder="1"/>
    <xf numFmtId="4" fontId="4" fillId="0" borderId="13" xfId="0" applyNumberFormat="1" applyFont="1" applyBorder="1" applyAlignment="1">
      <alignment horizontal="right" vertical="center"/>
    </xf>
    <xf numFmtId="4" fontId="4" fillId="0" borderId="37" xfId="0" applyNumberFormat="1" applyFont="1" applyBorder="1" applyAlignment="1">
      <alignment horizontal="right" vertical="center"/>
    </xf>
    <xf numFmtId="0" fontId="5" fillId="3" borderId="39" xfId="0" applyFont="1" applyFill="1" applyBorder="1" applyAlignment="1">
      <alignment horizontal="left"/>
    </xf>
    <xf numFmtId="0" fontId="4" fillId="6" borderId="11" xfId="0" applyFont="1" applyFill="1" applyBorder="1" applyAlignment="1">
      <alignment horizontal="center" vertical="center"/>
    </xf>
    <xf numFmtId="0" fontId="5" fillId="6" borderId="45" xfId="0" applyFont="1" applyFill="1" applyBorder="1" applyAlignment="1">
      <alignment horizontal="center" vertical="center"/>
    </xf>
    <xf numFmtId="3" fontId="5" fillId="6" borderId="46" xfId="0" applyNumberFormat="1" applyFont="1" applyFill="1" applyBorder="1" applyAlignment="1">
      <alignment horizontal="center" vertical="center"/>
    </xf>
    <xf numFmtId="3" fontId="5" fillId="6" borderId="44" xfId="0" applyNumberFormat="1" applyFont="1" applyFill="1" applyBorder="1" applyAlignment="1">
      <alignment horizontal="center" vertical="center" wrapText="1"/>
    </xf>
    <xf numFmtId="4" fontId="5" fillId="6" borderId="13" xfId="0" applyNumberFormat="1" applyFont="1" applyFill="1" applyBorder="1" applyAlignment="1">
      <alignment horizontal="right" vertical="center"/>
    </xf>
    <xf numFmtId="4" fontId="5" fillId="6" borderId="13" xfId="0" applyNumberFormat="1" applyFont="1" applyFill="1" applyBorder="1" applyAlignment="1">
      <alignment horizontal="right"/>
    </xf>
    <xf numFmtId="4" fontId="4" fillId="6" borderId="40" xfId="0" applyNumberFormat="1" applyFont="1" applyFill="1" applyBorder="1" applyAlignment="1">
      <alignment horizontal="right" vertical="center"/>
    </xf>
    <xf numFmtId="4" fontId="4" fillId="6" borderId="38" xfId="0" applyNumberFormat="1" applyFont="1" applyFill="1" applyBorder="1" applyAlignment="1">
      <alignment horizontal="right"/>
    </xf>
    <xf numFmtId="0" fontId="4" fillId="6" borderId="38" xfId="0" applyFont="1" applyFill="1" applyBorder="1" applyAlignment="1">
      <alignment horizontal="right" vertical="center"/>
    </xf>
    <xf numFmtId="0" fontId="4" fillId="6" borderId="39" xfId="0" applyFont="1" applyFill="1" applyBorder="1" applyAlignment="1">
      <alignment horizontal="right" vertical="center"/>
    </xf>
    <xf numFmtId="4" fontId="4" fillId="7" borderId="40" xfId="0" applyNumberFormat="1" applyFont="1" applyFill="1" applyBorder="1" applyAlignment="1">
      <alignment horizontal="right" vertical="center"/>
    </xf>
    <xf numFmtId="4" fontId="4" fillId="0" borderId="12" xfId="0" applyNumberFormat="1" applyFont="1" applyBorder="1" applyAlignment="1">
      <alignment horizontal="right" vertical="center"/>
    </xf>
    <xf numFmtId="3" fontId="3" fillId="0" borderId="57" xfId="0" applyNumberFormat="1" applyFont="1" applyBorder="1" applyAlignment="1">
      <alignment horizontal="right" vertical="center"/>
    </xf>
    <xf numFmtId="3" fontId="3" fillId="0" borderId="45" xfId="0" applyNumberFormat="1" applyFont="1" applyBorder="1" applyAlignment="1">
      <alignment horizontal="right" vertical="center"/>
    </xf>
    <xf numFmtId="3" fontId="5" fillId="6" borderId="52" xfId="0" applyNumberFormat="1" applyFont="1" applyFill="1" applyBorder="1" applyAlignment="1">
      <alignment horizontal="right" vertical="center"/>
    </xf>
    <xf numFmtId="3" fontId="4" fillId="6" borderId="40" xfId="0" applyNumberFormat="1" applyFont="1" applyFill="1" applyBorder="1" applyAlignment="1">
      <alignment horizontal="right" vertical="center"/>
    </xf>
    <xf numFmtId="3" fontId="5" fillId="6" borderId="13" xfId="0" applyNumberFormat="1" applyFont="1" applyFill="1" applyBorder="1" applyAlignment="1">
      <alignment horizontal="right" vertical="center"/>
    </xf>
    <xf numFmtId="4" fontId="4" fillId="8" borderId="40" xfId="0" applyNumberFormat="1" applyFont="1" applyFill="1" applyBorder="1"/>
    <xf numFmtId="4" fontId="4" fillId="8" borderId="19" xfId="0" applyNumberFormat="1" applyFont="1" applyFill="1" applyBorder="1" applyAlignment="1">
      <alignment horizontal="right" vertical="center"/>
    </xf>
    <xf numFmtId="4" fontId="4" fillId="6" borderId="40" xfId="0" applyNumberFormat="1" applyFont="1" applyFill="1" applyBorder="1" applyAlignment="1">
      <alignment horizontal="right"/>
    </xf>
    <xf numFmtId="0" fontId="0" fillId="0" borderId="58" xfId="0" applyBorder="1"/>
    <xf numFmtId="0" fontId="0" fillId="0" borderId="58" xfId="0" applyBorder="1" applyAlignment="1">
      <alignment vertical="top"/>
    </xf>
    <xf numFmtId="0" fontId="2" fillId="0" borderId="58" xfId="0" applyFont="1" applyBorder="1" applyAlignment="1">
      <alignment horizontal="left"/>
    </xf>
    <xf numFmtId="0" fontId="7" fillId="0" borderId="58" xfId="0" applyFont="1" applyBorder="1" applyAlignment="1">
      <alignment horizontal="left"/>
    </xf>
    <xf numFmtId="0" fontId="4" fillId="2" borderId="58" xfId="0" applyFont="1" applyFill="1" applyBorder="1"/>
    <xf numFmtId="0" fontId="7" fillId="0" borderId="58" xfId="0" applyFont="1" applyBorder="1"/>
    <xf numFmtId="4" fontId="4" fillId="2" borderId="58" xfId="0" applyNumberFormat="1" applyFont="1" applyFill="1" applyBorder="1"/>
    <xf numFmtId="4" fontId="5" fillId="2" borderId="58" xfId="0" applyNumberFormat="1" applyFont="1" applyFill="1" applyBorder="1"/>
    <xf numFmtId="0" fontId="4" fillId="10" borderId="66" xfId="0" applyFont="1" applyFill="1" applyBorder="1"/>
    <xf numFmtId="0" fontId="4" fillId="2" borderId="58" xfId="0" applyFont="1" applyFill="1" applyBorder="1" applyAlignment="1">
      <alignment vertical="top"/>
    </xf>
    <xf numFmtId="0" fontId="0" fillId="0" borderId="59" xfId="0" applyBorder="1"/>
    <xf numFmtId="0" fontId="0" fillId="0" borderId="63" xfId="0" applyBorder="1" applyAlignment="1">
      <alignment vertical="top"/>
    </xf>
    <xf numFmtId="0" fontId="0" fillId="0" borderId="57" xfId="0" applyBorder="1"/>
    <xf numFmtId="0" fontId="0" fillId="0" borderId="62" xfId="0" applyBorder="1"/>
    <xf numFmtId="0" fontId="4" fillId="0" borderId="60" xfId="0" applyFont="1" applyBorder="1" applyAlignment="1">
      <alignment vertical="top"/>
    </xf>
    <xf numFmtId="0" fontId="4" fillId="0" borderId="63" xfId="0" applyFont="1" applyBorder="1"/>
    <xf numFmtId="0" fontId="0" fillId="0" borderId="43" xfId="0" applyBorder="1" applyAlignment="1"/>
    <xf numFmtId="0" fontId="2" fillId="0" borderId="43" xfId="0" applyFont="1" applyBorder="1" applyAlignment="1"/>
    <xf numFmtId="0" fontId="2" fillId="0" borderId="64" xfId="0" applyFont="1" applyBorder="1" applyAlignment="1">
      <alignment horizontal="left"/>
    </xf>
    <xf numFmtId="0" fontId="0" fillId="0" borderId="65" xfId="0" applyBorder="1" applyAlignment="1">
      <alignment horizontal="left"/>
    </xf>
    <xf numFmtId="4" fontId="4" fillId="3" borderId="58" xfId="0" applyNumberFormat="1" applyFont="1" applyFill="1" applyBorder="1"/>
    <xf numFmtId="0" fontId="4" fillId="3" borderId="58" xfId="0" applyFont="1" applyFill="1" applyBorder="1"/>
    <xf numFmtId="4" fontId="5" fillId="3" borderId="58" xfId="0" applyNumberFormat="1" applyFont="1" applyFill="1" applyBorder="1"/>
    <xf numFmtId="0" fontId="4" fillId="3" borderId="68" xfId="0" applyFont="1" applyFill="1" applyBorder="1"/>
    <xf numFmtId="0" fontId="4" fillId="2" borderId="58" xfId="0" applyFont="1" applyFill="1" applyBorder="1" applyAlignment="1">
      <alignment horizontal="center"/>
    </xf>
    <xf numFmtId="0" fontId="4" fillId="3" borderId="58" xfId="0" applyFont="1" applyFill="1" applyBorder="1" applyAlignment="1">
      <alignment horizontal="center"/>
    </xf>
    <xf numFmtId="0" fontId="0" fillId="0" borderId="60" xfId="0" applyBorder="1" applyAlignment="1">
      <alignment horizontal="center"/>
    </xf>
    <xf numFmtId="0" fontId="0" fillId="0" borderId="61" xfId="0" applyBorder="1" applyAlignment="1">
      <alignment horizontal="center"/>
    </xf>
    <xf numFmtId="0" fontId="0" fillId="0" borderId="62" xfId="0" applyBorder="1" applyAlignment="1">
      <alignment horizontal="center"/>
    </xf>
    <xf numFmtId="0" fontId="0" fillId="0" borderId="63" xfId="0" applyBorder="1" applyAlignment="1">
      <alignment horizontal="center"/>
    </xf>
    <xf numFmtId="0" fontId="0" fillId="0" borderId="41" xfId="0" applyBorder="1" applyAlignment="1">
      <alignment horizontal="center"/>
    </xf>
    <xf numFmtId="0" fontId="0" fillId="0" borderId="57" xfId="0" applyBorder="1" applyAlignment="1">
      <alignment horizontal="center"/>
    </xf>
    <xf numFmtId="0" fontId="0" fillId="0" borderId="64" xfId="0" applyBorder="1" applyAlignment="1">
      <alignment horizontal="center"/>
    </xf>
    <xf numFmtId="0" fontId="0" fillId="0" borderId="59" xfId="0" applyBorder="1" applyAlignment="1">
      <alignment horizontal="center"/>
    </xf>
    <xf numFmtId="0" fontId="0" fillId="0" borderId="65" xfId="0" applyBorder="1" applyAlignment="1">
      <alignment horizontal="center"/>
    </xf>
    <xf numFmtId="0" fontId="0" fillId="0" borderId="66" xfId="0" applyBorder="1" applyAlignment="1">
      <alignment horizontal="center"/>
    </xf>
    <xf numFmtId="0" fontId="0" fillId="0" borderId="67" xfId="0" applyBorder="1" applyAlignment="1">
      <alignment horizontal="center"/>
    </xf>
    <xf numFmtId="0" fontId="0" fillId="0" borderId="68" xfId="0" applyBorder="1" applyAlignment="1">
      <alignment horizontal="center"/>
    </xf>
    <xf numFmtId="0" fontId="0" fillId="0" borderId="58" xfId="0" applyBorder="1" applyAlignment="1">
      <alignment horizontal="center"/>
    </xf>
    <xf numFmtId="0" fontId="7" fillId="0" borderId="58" xfId="0" applyFont="1" applyBorder="1" applyAlignment="1">
      <alignment horizontal="center"/>
    </xf>
    <xf numFmtId="0" fontId="5" fillId="0" borderId="37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6" borderId="55" xfId="0" applyFont="1" applyFill="1" applyBorder="1" applyAlignment="1">
      <alignment horizontal="right" vertical="center"/>
    </xf>
    <xf numFmtId="0" fontId="4" fillId="6" borderId="56" xfId="0" applyFont="1" applyFill="1" applyBorder="1" applyAlignment="1">
      <alignment horizontal="right" vertical="center"/>
    </xf>
    <xf numFmtId="0" fontId="1" fillId="9" borderId="58" xfId="0" applyFont="1" applyFill="1" applyBorder="1" applyAlignment="1">
      <alignment horizontal="right"/>
    </xf>
    <xf numFmtId="0" fontId="4" fillId="6" borderId="11" xfId="0" applyFont="1" applyFill="1" applyBorder="1" applyAlignment="1">
      <alignment horizontal="right" vertical="center"/>
    </xf>
    <xf numFmtId="0" fontId="4" fillId="6" borderId="12" xfId="0" applyFont="1" applyFill="1" applyBorder="1" applyAlignment="1">
      <alignment horizontal="right" vertical="center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4" fontId="7" fillId="9" borderId="58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left" vertical="top"/>
    </xf>
    <xf numFmtId="0" fontId="2" fillId="0" borderId="2" xfId="0" applyFont="1" applyBorder="1" applyAlignment="1">
      <alignment horizontal="left" vertical="top"/>
    </xf>
    <xf numFmtId="0" fontId="4" fillId="0" borderId="11" xfId="0" applyFont="1" applyBorder="1" applyAlignment="1">
      <alignment horizontal="left" vertical="center" indent="5"/>
    </xf>
    <xf numFmtId="0" fontId="4" fillId="0" borderId="12" xfId="0" applyFont="1" applyBorder="1" applyAlignment="1">
      <alignment horizontal="left" vertical="center" indent="5"/>
    </xf>
    <xf numFmtId="0" fontId="7" fillId="0" borderId="11" xfId="0" applyFont="1" applyBorder="1" applyAlignment="1">
      <alignment horizontal="left" vertical="top" indent="5"/>
    </xf>
    <xf numFmtId="0" fontId="7" fillId="0" borderId="45" xfId="0" applyFont="1" applyBorder="1" applyAlignment="1">
      <alignment horizontal="left" vertical="top" indent="5"/>
    </xf>
    <xf numFmtId="0" fontId="4" fillId="3" borderId="11" xfId="0" applyFont="1" applyFill="1" applyBorder="1" applyAlignment="1">
      <alignment horizontal="left" vertical="center" indent="5"/>
    </xf>
    <xf numFmtId="0" fontId="4" fillId="3" borderId="12" xfId="0" applyFont="1" applyFill="1" applyBorder="1" applyAlignment="1">
      <alignment horizontal="left" vertical="center" indent="5"/>
    </xf>
    <xf numFmtId="0" fontId="4" fillId="2" borderId="11" xfId="0" applyFont="1" applyFill="1" applyBorder="1" applyAlignment="1">
      <alignment horizontal="left" vertical="center" indent="5"/>
    </xf>
    <xf numFmtId="0" fontId="4" fillId="2" borderId="12" xfId="0" applyFont="1" applyFill="1" applyBorder="1" applyAlignment="1">
      <alignment horizontal="left" vertical="center" indent="5"/>
    </xf>
    <xf numFmtId="0" fontId="1" fillId="0" borderId="3" xfId="0" applyFont="1" applyBorder="1" applyAlignment="1">
      <alignment horizontal="center" vertical="top"/>
    </xf>
    <xf numFmtId="0" fontId="4" fillId="0" borderId="49" xfId="0" applyFont="1" applyBorder="1" applyAlignment="1">
      <alignment horizontal="right" vertical="top"/>
    </xf>
    <xf numFmtId="0" fontId="4" fillId="0" borderId="48" xfId="0" applyFont="1" applyBorder="1" applyAlignment="1">
      <alignment horizontal="right" vertical="top"/>
    </xf>
    <xf numFmtId="0" fontId="5" fillId="0" borderId="37" xfId="0" applyFont="1" applyBorder="1" applyAlignment="1">
      <alignment horizontal="center" vertical="center" wrapText="1"/>
    </xf>
    <xf numFmtId="0" fontId="4" fillId="0" borderId="40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2" fillId="0" borderId="52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11" borderId="58" xfId="0" applyFont="1" applyFill="1" applyBorder="1" applyAlignment="1">
      <alignment horizontal="center"/>
    </xf>
    <xf numFmtId="4" fontId="4" fillId="11" borderId="58" xfId="0" applyNumberFormat="1" applyFont="1" applyFill="1" applyBorder="1"/>
  </cellXfs>
  <cellStyles count="1">
    <cellStyle name="Normalno" xfId="0" builtinId="0"/>
  </cellStyles>
  <dxfs count="0"/>
  <tableStyles count="0" defaultTableStyle="TableStyleMedium2" defaultPivotStyle="PivotStyleLight16"/>
  <colors>
    <mruColors>
      <color rgb="FFCCFF66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1"/>
  <sheetViews>
    <sheetView tabSelected="1" topLeftCell="A28" zoomScale="96" zoomScaleNormal="96" workbookViewId="0">
      <selection activeCell="M46" sqref="M46"/>
    </sheetView>
  </sheetViews>
  <sheetFormatPr defaultRowHeight="12.75" x14ac:dyDescent="0.2"/>
  <cols>
    <col min="1" max="1" width="5.5703125" customWidth="1"/>
    <col min="2" max="2" width="48.140625" customWidth="1"/>
    <col min="3" max="3" width="10.85546875" customWidth="1"/>
    <col min="4" max="4" width="11.28515625" customWidth="1"/>
    <col min="5" max="5" width="9.5703125" customWidth="1"/>
    <col min="6" max="6" width="9" customWidth="1"/>
    <col min="7" max="7" width="10.28515625" customWidth="1"/>
    <col min="8" max="8" width="7.85546875" bestFit="1" customWidth="1"/>
    <col min="9" max="10" width="11" customWidth="1"/>
  </cols>
  <sheetData>
    <row r="1" spans="1:13" x14ac:dyDescent="0.2">
      <c r="A1" s="196" t="s">
        <v>0</v>
      </c>
      <c r="B1" s="196"/>
    </row>
    <row r="2" spans="1:13" x14ac:dyDescent="0.2">
      <c r="A2" s="197" t="s">
        <v>1</v>
      </c>
      <c r="B2" s="197"/>
    </row>
    <row r="3" spans="1:13" ht="15.75" thickBot="1" x14ac:dyDescent="0.25">
      <c r="A3" s="206" t="s">
        <v>82</v>
      </c>
      <c r="B3" s="206"/>
      <c r="C3" s="206"/>
      <c r="D3" s="206"/>
      <c r="E3" s="206"/>
      <c r="F3" s="206"/>
      <c r="G3" s="206"/>
      <c r="H3" s="206"/>
      <c r="I3" s="206"/>
      <c r="J3" s="206"/>
    </row>
    <row r="4" spans="1:13" ht="12.75" customHeight="1" x14ac:dyDescent="0.2">
      <c r="A4" s="48"/>
      <c r="B4" s="212" t="s">
        <v>74</v>
      </c>
      <c r="C4" s="209" t="s">
        <v>76</v>
      </c>
      <c r="D4" s="209" t="s">
        <v>36</v>
      </c>
      <c r="E4" s="209" t="s">
        <v>30</v>
      </c>
      <c r="F4" s="209" t="s">
        <v>35</v>
      </c>
      <c r="G4" s="215" t="s">
        <v>77</v>
      </c>
      <c r="H4" s="185" t="s">
        <v>37</v>
      </c>
      <c r="I4" s="209" t="s">
        <v>84</v>
      </c>
      <c r="J4" s="209" t="s">
        <v>85</v>
      </c>
    </row>
    <row r="5" spans="1:13" ht="12.75" customHeight="1" x14ac:dyDescent="0.2">
      <c r="A5" s="49"/>
      <c r="B5" s="213"/>
      <c r="C5" s="210"/>
      <c r="D5" s="210"/>
      <c r="E5" s="210"/>
      <c r="F5" s="210"/>
      <c r="G5" s="186"/>
      <c r="H5" s="186"/>
      <c r="I5" s="210"/>
      <c r="J5" s="210"/>
      <c r="K5" s="3"/>
    </row>
    <row r="6" spans="1:13" ht="12.75" customHeight="1" x14ac:dyDescent="0.2">
      <c r="A6" s="207" t="s">
        <v>51</v>
      </c>
      <c r="B6" s="213"/>
      <c r="C6" s="210"/>
      <c r="D6" s="210"/>
      <c r="E6" s="210"/>
      <c r="F6" s="210"/>
      <c r="G6" s="186"/>
      <c r="H6" s="186"/>
      <c r="I6" s="210"/>
      <c r="J6" s="210"/>
      <c r="K6" s="3"/>
    </row>
    <row r="7" spans="1:13" ht="13.5" thickBot="1" x14ac:dyDescent="0.25">
      <c r="A7" s="208"/>
      <c r="B7" s="214"/>
      <c r="C7" s="211"/>
      <c r="D7" s="211"/>
      <c r="E7" s="211"/>
      <c r="F7" s="211"/>
      <c r="G7" s="187"/>
      <c r="H7" s="187"/>
      <c r="I7" s="211"/>
      <c r="J7" s="211"/>
      <c r="K7" s="3"/>
    </row>
    <row r="8" spans="1:13" ht="23.25" thickBot="1" x14ac:dyDescent="0.25">
      <c r="A8" s="200" t="s">
        <v>73</v>
      </c>
      <c r="B8" s="201"/>
      <c r="C8" s="47" t="s">
        <v>68</v>
      </c>
      <c r="D8" s="4" t="s">
        <v>69</v>
      </c>
      <c r="E8" s="5" t="s">
        <v>70</v>
      </c>
      <c r="F8" s="6" t="s">
        <v>72</v>
      </c>
      <c r="G8" s="5" t="s">
        <v>71</v>
      </c>
      <c r="H8" s="7" t="s">
        <v>78</v>
      </c>
      <c r="I8" s="1"/>
      <c r="J8" s="1"/>
      <c r="K8" s="3"/>
    </row>
    <row r="9" spans="1:13" ht="13.5" thickBot="1" x14ac:dyDescent="0.25">
      <c r="A9" s="202" t="s">
        <v>52</v>
      </c>
      <c r="B9" s="203"/>
      <c r="C9" s="56">
        <f>D9+E9+F9+G9+H9</f>
        <v>2029600</v>
      </c>
      <c r="D9" s="56">
        <f t="shared" ref="D9:H9" si="0">D10+D21</f>
        <v>103500</v>
      </c>
      <c r="E9" s="56">
        <f t="shared" si="0"/>
        <v>6300</v>
      </c>
      <c r="F9" s="56">
        <f t="shared" si="0"/>
        <v>11000</v>
      </c>
      <c r="G9" s="56">
        <f>G10+G21+G59</f>
        <v>1888800</v>
      </c>
      <c r="H9" s="56">
        <f t="shared" si="0"/>
        <v>20000</v>
      </c>
      <c r="I9" s="57">
        <f>I10</f>
        <v>2090500</v>
      </c>
      <c r="J9" s="58">
        <f>J10+J13+J15+J18</f>
        <v>2100000</v>
      </c>
      <c r="K9" s="3"/>
    </row>
    <row r="10" spans="1:13" x14ac:dyDescent="0.2">
      <c r="A10" s="15" t="s">
        <v>10</v>
      </c>
      <c r="B10" s="23" t="s">
        <v>53</v>
      </c>
      <c r="C10" s="59">
        <f>D10+E10+F10+G10+H10</f>
        <v>1885600</v>
      </c>
      <c r="D10" s="59">
        <f t="shared" ref="D10:H10" si="1">D11+D14+D16+D19</f>
        <v>103500</v>
      </c>
      <c r="E10" s="59">
        <f t="shared" si="1"/>
        <v>2300</v>
      </c>
      <c r="F10" s="59">
        <f t="shared" si="1"/>
        <v>6000</v>
      </c>
      <c r="G10" s="59">
        <f t="shared" si="1"/>
        <v>1758800</v>
      </c>
      <c r="H10" s="59">
        <f t="shared" si="1"/>
        <v>15000</v>
      </c>
      <c r="I10" s="60">
        <f>I11+I14+I16+I19</f>
        <v>2090500</v>
      </c>
      <c r="J10" s="61">
        <f>J11+J14+J16+J19</f>
        <v>2100000</v>
      </c>
      <c r="K10" s="3"/>
    </row>
    <row r="11" spans="1:13" x14ac:dyDescent="0.2">
      <c r="A11" s="16" t="s">
        <v>11</v>
      </c>
      <c r="B11" s="24" t="s">
        <v>32</v>
      </c>
      <c r="C11" s="62">
        <f t="shared" ref="C11:C21" si="2">D11+E11+F11+G11+H11</f>
        <v>1758800</v>
      </c>
      <c r="D11" s="62">
        <f t="shared" ref="D11:H11" si="3">D12+D13</f>
        <v>0</v>
      </c>
      <c r="E11" s="62">
        <f t="shared" si="3"/>
        <v>0</v>
      </c>
      <c r="F11" s="62">
        <f t="shared" si="3"/>
        <v>0</v>
      </c>
      <c r="G11" s="62">
        <f t="shared" si="3"/>
        <v>1758800</v>
      </c>
      <c r="H11" s="62">
        <f t="shared" si="3"/>
        <v>0</v>
      </c>
      <c r="I11" s="143">
        <v>1963700</v>
      </c>
      <c r="J11" s="65">
        <v>1973200</v>
      </c>
    </row>
    <row r="12" spans="1:13" x14ac:dyDescent="0.2">
      <c r="A12" s="18">
        <v>636</v>
      </c>
      <c r="B12" s="26" t="s">
        <v>6</v>
      </c>
      <c r="C12" s="68">
        <f t="shared" si="2"/>
        <v>1758800</v>
      </c>
      <c r="D12" s="69"/>
      <c r="E12" s="70"/>
      <c r="F12" s="71"/>
      <c r="G12" s="72">
        <v>1758800</v>
      </c>
      <c r="H12" s="71"/>
      <c r="I12" s="142"/>
      <c r="J12" s="74"/>
      <c r="K12" s="3"/>
    </row>
    <row r="13" spans="1:13" x14ac:dyDescent="0.2">
      <c r="A13" s="17">
        <v>638</v>
      </c>
      <c r="B13" s="25" t="s">
        <v>27</v>
      </c>
      <c r="C13" s="72">
        <f t="shared" si="2"/>
        <v>0</v>
      </c>
      <c r="D13" s="63"/>
      <c r="E13" s="75"/>
      <c r="F13" s="73"/>
      <c r="G13" s="63">
        <v>0</v>
      </c>
      <c r="H13" s="73"/>
      <c r="I13" s="76"/>
      <c r="J13" s="67"/>
    </row>
    <row r="14" spans="1:13" x14ac:dyDescent="0.2">
      <c r="A14" s="19">
        <v>65</v>
      </c>
      <c r="B14" s="24" t="s">
        <v>4</v>
      </c>
      <c r="C14" s="77">
        <f t="shared" si="2"/>
        <v>6000</v>
      </c>
      <c r="D14" s="77">
        <f t="shared" ref="D14:H14" si="4">D15</f>
        <v>0</v>
      </c>
      <c r="E14" s="77">
        <f t="shared" si="4"/>
        <v>0</v>
      </c>
      <c r="F14" s="77">
        <f t="shared" si="4"/>
        <v>6000</v>
      </c>
      <c r="G14" s="77">
        <f t="shared" si="4"/>
        <v>0</v>
      </c>
      <c r="H14" s="77">
        <f t="shared" si="4"/>
        <v>0</v>
      </c>
      <c r="I14" s="78">
        <f>C14</f>
        <v>6000</v>
      </c>
      <c r="J14" s="79">
        <f>C14</f>
        <v>6000</v>
      </c>
    </row>
    <row r="15" spans="1:13" x14ac:dyDescent="0.2">
      <c r="A15" s="18">
        <v>652</v>
      </c>
      <c r="B15" s="27" t="s">
        <v>5</v>
      </c>
      <c r="C15" s="80">
        <f t="shared" si="2"/>
        <v>6000</v>
      </c>
      <c r="D15" s="66"/>
      <c r="E15" s="70"/>
      <c r="F15" s="81">
        <v>6000</v>
      </c>
      <c r="G15" s="70"/>
      <c r="H15" s="71"/>
      <c r="I15" s="82"/>
      <c r="J15" s="79"/>
      <c r="M15" s="2"/>
    </row>
    <row r="16" spans="1:13" x14ac:dyDescent="0.2">
      <c r="A16" s="20" t="s">
        <v>12</v>
      </c>
      <c r="B16" s="24" t="s">
        <v>30</v>
      </c>
      <c r="C16" s="62">
        <f t="shared" si="2"/>
        <v>17300</v>
      </c>
      <c r="D16" s="62">
        <f t="shared" ref="D16:H16" si="5">D17+D18</f>
        <v>0</v>
      </c>
      <c r="E16" s="62">
        <f t="shared" si="5"/>
        <v>2300</v>
      </c>
      <c r="F16" s="62">
        <f t="shared" si="5"/>
        <v>0</v>
      </c>
      <c r="G16" s="62">
        <f t="shared" si="5"/>
        <v>0</v>
      </c>
      <c r="H16" s="62">
        <f t="shared" si="5"/>
        <v>15000</v>
      </c>
      <c r="I16" s="64">
        <f>C16</f>
        <v>17300</v>
      </c>
      <c r="J16" s="67">
        <f>C16</f>
        <v>17300</v>
      </c>
    </row>
    <row r="17" spans="1:10" x14ac:dyDescent="0.2">
      <c r="A17" s="18" t="s">
        <v>7</v>
      </c>
      <c r="B17" s="28" t="s">
        <v>28</v>
      </c>
      <c r="C17" s="83">
        <f t="shared" si="2"/>
        <v>2300</v>
      </c>
      <c r="D17" s="84"/>
      <c r="E17" s="85">
        <v>2300</v>
      </c>
      <c r="F17" s="83"/>
      <c r="G17" s="70"/>
      <c r="H17" s="71"/>
      <c r="I17" s="86"/>
      <c r="J17" s="87"/>
    </row>
    <row r="18" spans="1:10" x14ac:dyDescent="0.2">
      <c r="A18" s="21" t="s">
        <v>8</v>
      </c>
      <c r="B18" s="28" t="s">
        <v>29</v>
      </c>
      <c r="C18" s="83">
        <f t="shared" si="2"/>
        <v>15000</v>
      </c>
      <c r="D18" s="84"/>
      <c r="E18" s="70"/>
      <c r="F18" s="69"/>
      <c r="G18" s="70"/>
      <c r="H18" s="83">
        <v>15000</v>
      </c>
      <c r="I18" s="86"/>
      <c r="J18" s="87"/>
    </row>
    <row r="19" spans="1:10" x14ac:dyDescent="0.2">
      <c r="A19" s="16" t="s">
        <v>13</v>
      </c>
      <c r="B19" s="24" t="s">
        <v>31</v>
      </c>
      <c r="C19" s="62">
        <f t="shared" si="2"/>
        <v>103500</v>
      </c>
      <c r="D19" s="62">
        <f t="shared" ref="D19:H19" si="6">D20</f>
        <v>103500</v>
      </c>
      <c r="E19" s="62">
        <f t="shared" si="6"/>
        <v>0</v>
      </c>
      <c r="F19" s="62">
        <f t="shared" si="6"/>
        <v>0</v>
      </c>
      <c r="G19" s="62">
        <f t="shared" si="6"/>
        <v>0</v>
      </c>
      <c r="H19" s="62">
        <f t="shared" si="6"/>
        <v>0</v>
      </c>
      <c r="I19" s="64">
        <f>C19</f>
        <v>103500</v>
      </c>
      <c r="J19" s="67">
        <f>C19</f>
        <v>103500</v>
      </c>
    </row>
    <row r="20" spans="1:10" x14ac:dyDescent="0.2">
      <c r="A20" s="22" t="s">
        <v>9</v>
      </c>
      <c r="B20" s="29" t="s">
        <v>61</v>
      </c>
      <c r="C20" s="62">
        <f t="shared" si="2"/>
        <v>103500</v>
      </c>
      <c r="D20" s="62">
        <v>103500</v>
      </c>
      <c r="E20" s="80"/>
      <c r="F20" s="71"/>
      <c r="G20" s="70"/>
      <c r="H20" s="71"/>
      <c r="I20" s="64">
        <f>I13</f>
        <v>0</v>
      </c>
      <c r="J20" s="67">
        <f>J12</f>
        <v>0</v>
      </c>
    </row>
    <row r="21" spans="1:10" ht="13.5" thickBot="1" x14ac:dyDescent="0.25">
      <c r="A21" s="40">
        <v>922</v>
      </c>
      <c r="B21" s="124" t="s">
        <v>63</v>
      </c>
      <c r="C21" s="63">
        <f t="shared" si="2"/>
        <v>54000</v>
      </c>
      <c r="D21" s="63">
        <v>0</v>
      </c>
      <c r="E21" s="66">
        <v>4000</v>
      </c>
      <c r="F21" s="88">
        <v>5000</v>
      </c>
      <c r="G21" s="84">
        <v>40000</v>
      </c>
      <c r="H21" s="88">
        <v>5000</v>
      </c>
      <c r="I21" s="135">
        <v>0</v>
      </c>
      <c r="J21" s="135">
        <v>0</v>
      </c>
    </row>
    <row r="22" spans="1:10" ht="13.5" thickBot="1" x14ac:dyDescent="0.25">
      <c r="A22" s="204" t="s">
        <v>54</v>
      </c>
      <c r="B22" s="205"/>
      <c r="C22" s="89">
        <f>D22+E22+F22+G22+H22</f>
        <v>2029600</v>
      </c>
      <c r="D22" s="89">
        <f t="shared" ref="D22:H22" si="7">D23+D40</f>
        <v>103500</v>
      </c>
      <c r="E22" s="89">
        <f t="shared" si="7"/>
        <v>6300</v>
      </c>
      <c r="F22" s="89">
        <f t="shared" si="7"/>
        <v>11000</v>
      </c>
      <c r="G22" s="89">
        <f>G23+G40+G60+G61+G62</f>
        <v>1888800</v>
      </c>
      <c r="H22" s="89">
        <f t="shared" si="7"/>
        <v>20000</v>
      </c>
      <c r="I22" s="57">
        <f>I23+I40</f>
        <v>2090500</v>
      </c>
      <c r="J22" s="58">
        <f t="shared" ref="J22" si="8">J23+J40</f>
        <v>2100000</v>
      </c>
    </row>
    <row r="23" spans="1:10" x14ac:dyDescent="0.2">
      <c r="A23" s="8" t="s">
        <v>14</v>
      </c>
      <c r="B23" s="30" t="s">
        <v>55</v>
      </c>
      <c r="C23" s="90">
        <f t="shared" ref="C23:C44" si="9">D23+E23+F23+G23+H23</f>
        <v>1926810</v>
      </c>
      <c r="D23" s="91">
        <f t="shared" ref="D23:G23" si="10">D24+D28+D34+D36</f>
        <v>103500</v>
      </c>
      <c r="E23" s="91">
        <f t="shared" si="10"/>
        <v>3100</v>
      </c>
      <c r="F23" s="91">
        <f t="shared" si="10"/>
        <v>6710</v>
      </c>
      <c r="G23" s="91">
        <f t="shared" si="10"/>
        <v>1795500</v>
      </c>
      <c r="H23" s="91">
        <f>H24+H28+H34+H36+H38</f>
        <v>18000</v>
      </c>
      <c r="I23" s="92">
        <f>I24+I28+I34+I38</f>
        <v>2075500</v>
      </c>
      <c r="J23" s="93">
        <f>J24+J28+J34+J36+J38</f>
        <v>2087210</v>
      </c>
    </row>
    <row r="24" spans="1:10" x14ac:dyDescent="0.2">
      <c r="A24" s="9" t="s">
        <v>15</v>
      </c>
      <c r="B24" s="31" t="s">
        <v>56</v>
      </c>
      <c r="C24" s="94">
        <f t="shared" si="9"/>
        <v>1725940</v>
      </c>
      <c r="D24" s="95">
        <f>D25+D26+D27</f>
        <v>540</v>
      </c>
      <c r="E24" s="95">
        <f t="shared" ref="E24:H24" si="11">E25+E26+E27</f>
        <v>0</v>
      </c>
      <c r="F24" s="95">
        <f t="shared" si="11"/>
        <v>0</v>
      </c>
      <c r="G24" s="95">
        <f t="shared" si="11"/>
        <v>1725400</v>
      </c>
      <c r="H24" s="95">
        <f t="shared" si="11"/>
        <v>0</v>
      </c>
      <c r="I24" s="96">
        <v>1855490</v>
      </c>
      <c r="J24" s="97">
        <v>1887200</v>
      </c>
    </row>
    <row r="25" spans="1:10" x14ac:dyDescent="0.2">
      <c r="A25" s="10" t="s">
        <v>16</v>
      </c>
      <c r="B25" s="32" t="s">
        <v>39</v>
      </c>
      <c r="C25" s="98">
        <f t="shared" si="9"/>
        <v>1425400</v>
      </c>
      <c r="D25" s="95"/>
      <c r="E25" s="99"/>
      <c r="F25" s="99"/>
      <c r="G25" s="99">
        <v>1425400</v>
      </c>
      <c r="H25" s="99"/>
      <c r="I25" s="101"/>
      <c r="J25" s="102"/>
    </row>
    <row r="26" spans="1:10" x14ac:dyDescent="0.2">
      <c r="A26" s="11" t="s">
        <v>17</v>
      </c>
      <c r="B26" s="33" t="s">
        <v>40</v>
      </c>
      <c r="C26" s="103">
        <f t="shared" si="9"/>
        <v>50540</v>
      </c>
      <c r="D26" s="95">
        <v>540</v>
      </c>
      <c r="E26" s="104"/>
      <c r="F26" s="104"/>
      <c r="G26" s="100">
        <v>50000</v>
      </c>
      <c r="H26" s="105"/>
      <c r="I26" s="82"/>
      <c r="J26" s="106"/>
    </row>
    <row r="27" spans="1:10" x14ac:dyDescent="0.2">
      <c r="A27" s="10" t="s">
        <v>18</v>
      </c>
      <c r="B27" s="32" t="s">
        <v>41</v>
      </c>
      <c r="C27" s="98">
        <f t="shared" si="9"/>
        <v>250000</v>
      </c>
      <c r="D27" s="95"/>
      <c r="E27" s="99"/>
      <c r="F27" s="99"/>
      <c r="G27" s="95">
        <v>250000</v>
      </c>
      <c r="H27" s="99"/>
      <c r="I27" s="101"/>
      <c r="J27" s="102"/>
    </row>
    <row r="28" spans="1:10" ht="14.25" customHeight="1" x14ac:dyDescent="0.2">
      <c r="A28" s="12" t="s">
        <v>19</v>
      </c>
      <c r="B28" s="34" t="s">
        <v>38</v>
      </c>
      <c r="C28" s="107">
        <f t="shared" si="9"/>
        <v>185860</v>
      </c>
      <c r="D28" s="95">
        <f>SUM(D29:D33)</f>
        <v>102950</v>
      </c>
      <c r="E28" s="95">
        <f t="shared" ref="E28:H28" si="12">E29+E30+E31+E32+E33</f>
        <v>3100</v>
      </c>
      <c r="F28" s="95">
        <f t="shared" si="12"/>
        <v>6710</v>
      </c>
      <c r="G28" s="95">
        <f t="shared" si="12"/>
        <v>70100</v>
      </c>
      <c r="H28" s="95">
        <f t="shared" si="12"/>
        <v>3000</v>
      </c>
      <c r="I28" s="108">
        <v>200000</v>
      </c>
      <c r="J28" s="79">
        <v>200000</v>
      </c>
    </row>
    <row r="29" spans="1:10" x14ac:dyDescent="0.2">
      <c r="A29" s="10">
        <v>321</v>
      </c>
      <c r="B29" s="32" t="s">
        <v>42</v>
      </c>
      <c r="C29" s="98">
        <f t="shared" si="9"/>
        <v>40300</v>
      </c>
      <c r="D29" s="95">
        <v>34300</v>
      </c>
      <c r="E29" s="99"/>
      <c r="F29" s="99">
        <v>6000</v>
      </c>
      <c r="G29" s="99">
        <v>0</v>
      </c>
      <c r="H29" s="105"/>
      <c r="I29" s="101"/>
      <c r="J29" s="102"/>
    </row>
    <row r="30" spans="1:10" x14ac:dyDescent="0.2">
      <c r="A30" s="10">
        <v>322</v>
      </c>
      <c r="B30" s="32" t="s">
        <v>43</v>
      </c>
      <c r="C30" s="103">
        <f t="shared" si="9"/>
        <v>53610</v>
      </c>
      <c r="D30" s="95">
        <v>44500</v>
      </c>
      <c r="E30" s="99">
        <v>1000</v>
      </c>
      <c r="F30" s="99">
        <v>410</v>
      </c>
      <c r="G30" s="99">
        <v>7200</v>
      </c>
      <c r="H30" s="105">
        <v>500</v>
      </c>
      <c r="I30" s="101"/>
      <c r="J30" s="102"/>
    </row>
    <row r="31" spans="1:10" x14ac:dyDescent="0.2">
      <c r="A31" s="10">
        <v>323</v>
      </c>
      <c r="B31" s="32" t="s">
        <v>44</v>
      </c>
      <c r="C31" s="98">
        <f t="shared" si="9"/>
        <v>28000</v>
      </c>
      <c r="D31" s="95">
        <v>22600</v>
      </c>
      <c r="E31" s="99">
        <v>100</v>
      </c>
      <c r="F31" s="99">
        <v>300</v>
      </c>
      <c r="G31" s="99">
        <v>4500</v>
      </c>
      <c r="H31" s="105">
        <v>500</v>
      </c>
      <c r="I31" s="101"/>
      <c r="J31" s="102"/>
    </row>
    <row r="32" spans="1:10" x14ac:dyDescent="0.2">
      <c r="A32" s="10">
        <v>324</v>
      </c>
      <c r="B32" s="32" t="s">
        <v>45</v>
      </c>
      <c r="C32" s="98">
        <f t="shared" si="9"/>
        <v>56650</v>
      </c>
      <c r="D32" s="95">
        <v>150</v>
      </c>
      <c r="E32" s="100"/>
      <c r="F32" s="99"/>
      <c r="G32" s="99">
        <v>54500</v>
      </c>
      <c r="H32" s="105">
        <v>2000</v>
      </c>
      <c r="I32" s="101"/>
      <c r="J32" s="102"/>
    </row>
    <row r="33" spans="1:11" x14ac:dyDescent="0.2">
      <c r="A33" s="10" t="s">
        <v>20</v>
      </c>
      <c r="B33" s="32" t="s">
        <v>46</v>
      </c>
      <c r="C33" s="98">
        <f t="shared" si="9"/>
        <v>7300</v>
      </c>
      <c r="D33" s="95">
        <v>1400</v>
      </c>
      <c r="E33" s="99">
        <v>2000</v>
      </c>
      <c r="F33" s="99">
        <v>0</v>
      </c>
      <c r="G33" s="99">
        <v>3900</v>
      </c>
      <c r="H33" s="105"/>
      <c r="I33" s="101"/>
      <c r="J33" s="102"/>
    </row>
    <row r="34" spans="1:11" x14ac:dyDescent="0.2">
      <c r="A34" s="9" t="s">
        <v>21</v>
      </c>
      <c r="B34" s="31" t="s">
        <v>57</v>
      </c>
      <c r="C34" s="107">
        <f t="shared" si="9"/>
        <v>10</v>
      </c>
      <c r="D34" s="107">
        <f>D35</f>
        <v>10</v>
      </c>
      <c r="E34" s="107">
        <f t="shared" ref="E34:H34" si="13">E35</f>
        <v>0</v>
      </c>
      <c r="F34" s="107">
        <f t="shared" si="13"/>
        <v>0</v>
      </c>
      <c r="G34" s="107">
        <f t="shared" si="13"/>
        <v>0</v>
      </c>
      <c r="H34" s="107">
        <f t="shared" si="13"/>
        <v>0</v>
      </c>
      <c r="I34" s="108">
        <f>C34</f>
        <v>10</v>
      </c>
      <c r="J34" s="79">
        <f>C34</f>
        <v>10</v>
      </c>
    </row>
    <row r="35" spans="1:11" x14ac:dyDescent="0.2">
      <c r="A35" s="11" t="s">
        <v>22</v>
      </c>
      <c r="B35" s="33" t="s">
        <v>47</v>
      </c>
      <c r="C35" s="103">
        <f t="shared" si="9"/>
        <v>10</v>
      </c>
      <c r="D35" s="95">
        <v>10</v>
      </c>
      <c r="E35" s="100"/>
      <c r="F35" s="104"/>
      <c r="G35" s="100"/>
      <c r="H35" s="105"/>
      <c r="I35" s="82"/>
      <c r="J35" s="106"/>
    </row>
    <row r="36" spans="1:11" x14ac:dyDescent="0.2">
      <c r="A36" s="9" t="s">
        <v>23</v>
      </c>
      <c r="B36" s="35" t="s">
        <v>58</v>
      </c>
      <c r="C36" s="94">
        <f t="shared" si="9"/>
        <v>0</v>
      </c>
      <c r="D36" s="95">
        <f>D37</f>
        <v>0</v>
      </c>
      <c r="E36" s="109">
        <v>0</v>
      </c>
      <c r="F36" s="110">
        <v>0</v>
      </c>
      <c r="G36" s="109">
        <f>G37</f>
        <v>0</v>
      </c>
      <c r="H36" s="109">
        <v>0</v>
      </c>
      <c r="I36" s="96">
        <f>C36</f>
        <v>0</v>
      </c>
      <c r="J36" s="97">
        <f>C36</f>
        <v>0</v>
      </c>
    </row>
    <row r="37" spans="1:11" x14ac:dyDescent="0.2">
      <c r="A37" s="11" t="s">
        <v>24</v>
      </c>
      <c r="B37" s="33" t="s">
        <v>48</v>
      </c>
      <c r="C37" s="103">
        <f t="shared" si="9"/>
        <v>0</v>
      </c>
      <c r="D37" s="95"/>
      <c r="E37" s="100"/>
      <c r="F37" s="104"/>
      <c r="G37" s="100"/>
      <c r="H37" s="105"/>
      <c r="I37" s="82"/>
      <c r="J37" s="106"/>
    </row>
    <row r="38" spans="1:11" x14ac:dyDescent="0.2">
      <c r="A38" s="43">
        <v>38</v>
      </c>
      <c r="B38" s="34" t="s">
        <v>64</v>
      </c>
      <c r="C38" s="107">
        <f t="shared" si="9"/>
        <v>15000</v>
      </c>
      <c r="D38" s="95"/>
      <c r="E38" s="95"/>
      <c r="F38" s="95"/>
      <c r="G38" s="95"/>
      <c r="H38" s="95">
        <f>H39</f>
        <v>15000</v>
      </c>
      <c r="I38" s="108">
        <v>20000</v>
      </c>
      <c r="J38" s="79">
        <f>J39</f>
        <v>0</v>
      </c>
    </row>
    <row r="39" spans="1:11" x14ac:dyDescent="0.2">
      <c r="A39" s="41">
        <v>381</v>
      </c>
      <c r="B39" s="42" t="s">
        <v>65</v>
      </c>
      <c r="C39" s="107">
        <f t="shared" si="9"/>
        <v>15000</v>
      </c>
      <c r="D39" s="95"/>
      <c r="E39" s="95"/>
      <c r="F39" s="95"/>
      <c r="G39" s="95"/>
      <c r="H39" s="95">
        <v>15000</v>
      </c>
      <c r="I39" s="108"/>
      <c r="J39" s="79"/>
    </row>
    <row r="40" spans="1:11" x14ac:dyDescent="0.2">
      <c r="A40" s="9" t="s">
        <v>25</v>
      </c>
      <c r="B40" s="35" t="s">
        <v>59</v>
      </c>
      <c r="C40" s="94">
        <f t="shared" si="9"/>
        <v>12790</v>
      </c>
      <c r="D40" s="95">
        <v>0</v>
      </c>
      <c r="E40" s="110">
        <f t="shared" ref="E40:J40" si="14">E41</f>
        <v>3200</v>
      </c>
      <c r="F40" s="110">
        <f t="shared" si="14"/>
        <v>4290</v>
      </c>
      <c r="G40" s="110">
        <f t="shared" si="14"/>
        <v>3300</v>
      </c>
      <c r="H40" s="110">
        <f t="shared" si="14"/>
        <v>2000</v>
      </c>
      <c r="I40" s="96">
        <f t="shared" si="14"/>
        <v>15000</v>
      </c>
      <c r="J40" s="97">
        <f t="shared" si="14"/>
        <v>12790</v>
      </c>
    </row>
    <row r="41" spans="1:11" x14ac:dyDescent="0.2">
      <c r="A41" s="9">
        <v>42</v>
      </c>
      <c r="B41" s="36" t="s">
        <v>33</v>
      </c>
      <c r="C41" s="94">
        <f t="shared" si="9"/>
        <v>12790</v>
      </c>
      <c r="D41" s="94">
        <f t="shared" ref="D41:H41" si="15">D42+D43+D44</f>
        <v>0</v>
      </c>
      <c r="E41" s="94">
        <f>E42+E43+E44</f>
        <v>3200</v>
      </c>
      <c r="F41" s="94">
        <f t="shared" si="15"/>
        <v>4290</v>
      </c>
      <c r="G41" s="94">
        <f t="shared" si="15"/>
        <v>3300</v>
      </c>
      <c r="H41" s="94">
        <f t="shared" si="15"/>
        <v>2000</v>
      </c>
      <c r="I41" s="96">
        <v>15000</v>
      </c>
      <c r="J41" s="97">
        <f>C41</f>
        <v>12790</v>
      </c>
    </row>
    <row r="42" spans="1:11" x14ac:dyDescent="0.2">
      <c r="A42" s="13">
        <v>422</v>
      </c>
      <c r="B42" s="37" t="s">
        <v>49</v>
      </c>
      <c r="C42" s="111">
        <f t="shared" si="9"/>
        <v>8500</v>
      </c>
      <c r="D42" s="95"/>
      <c r="E42" s="100">
        <v>2180</v>
      </c>
      <c r="F42" s="112">
        <v>3720</v>
      </c>
      <c r="G42" s="100">
        <v>2600</v>
      </c>
      <c r="H42" s="105"/>
      <c r="I42" s="113"/>
      <c r="J42" s="114"/>
    </row>
    <row r="43" spans="1:11" x14ac:dyDescent="0.2">
      <c r="A43" s="14" t="s">
        <v>26</v>
      </c>
      <c r="B43" s="38" t="s">
        <v>50</v>
      </c>
      <c r="C43" s="107">
        <f t="shared" si="9"/>
        <v>3720</v>
      </c>
      <c r="D43" s="95"/>
      <c r="E43" s="95">
        <v>1020</v>
      </c>
      <c r="F43" s="95"/>
      <c r="G43" s="95">
        <v>700</v>
      </c>
      <c r="H43" s="95">
        <v>2000</v>
      </c>
      <c r="I43" s="108"/>
      <c r="J43" s="79"/>
    </row>
    <row r="44" spans="1:11" ht="13.5" thickBot="1" x14ac:dyDescent="0.25">
      <c r="A44" s="55">
        <v>426</v>
      </c>
      <c r="B44" s="39" t="s">
        <v>34</v>
      </c>
      <c r="C44" s="115">
        <f t="shared" si="9"/>
        <v>570</v>
      </c>
      <c r="D44" s="116"/>
      <c r="E44" s="117"/>
      <c r="F44" s="118">
        <v>570</v>
      </c>
      <c r="G44" s="117"/>
      <c r="H44" s="119"/>
      <c r="I44" s="120"/>
      <c r="J44" s="121"/>
    </row>
    <row r="45" spans="1:11" ht="13.5" thickBot="1" x14ac:dyDescent="0.25">
      <c r="A45" s="198" t="s">
        <v>60</v>
      </c>
      <c r="B45" s="199"/>
      <c r="C45" s="122">
        <f>C9-C22</f>
        <v>0</v>
      </c>
      <c r="D45" s="123">
        <f>D9-D22</f>
        <v>0</v>
      </c>
      <c r="E45" s="122">
        <f>E9-E22</f>
        <v>0</v>
      </c>
      <c r="F45" s="136">
        <v>0</v>
      </c>
      <c r="G45" s="122">
        <f>G9-G22</f>
        <v>0</v>
      </c>
      <c r="H45" s="122">
        <f>H9-H22</f>
        <v>0</v>
      </c>
      <c r="I45" s="123">
        <f>I9-I22</f>
        <v>0</v>
      </c>
      <c r="J45" s="123">
        <f>J9-J22</f>
        <v>0</v>
      </c>
    </row>
    <row r="46" spans="1:11" ht="25.5" customHeight="1" thickBot="1" x14ac:dyDescent="0.25">
      <c r="A46" s="193" t="s">
        <v>75</v>
      </c>
      <c r="B46" s="194"/>
      <c r="C46" s="44"/>
      <c r="D46" s="46"/>
      <c r="E46" s="53"/>
      <c r="F46" s="137"/>
      <c r="G46" s="50"/>
      <c r="H46" s="50"/>
      <c r="I46" s="46"/>
      <c r="J46" s="54"/>
      <c r="K46" s="2"/>
    </row>
    <row r="47" spans="1:11" ht="24" customHeight="1" thickBot="1" x14ac:dyDescent="0.25">
      <c r="A47" s="125"/>
      <c r="B47" s="126" t="s">
        <v>86</v>
      </c>
      <c r="C47" s="127" t="s">
        <v>76</v>
      </c>
      <c r="D47" s="128" t="s">
        <v>80</v>
      </c>
      <c r="E47" s="139" t="s">
        <v>79</v>
      </c>
      <c r="F47" s="138"/>
      <c r="G47" s="51"/>
      <c r="H47" s="51"/>
      <c r="I47" s="46"/>
      <c r="J47" s="52"/>
      <c r="K47" s="3"/>
    </row>
    <row r="48" spans="1:11" ht="13.5" thickBot="1" x14ac:dyDescent="0.25">
      <c r="A48" s="191"/>
      <c r="B48" s="192"/>
      <c r="C48" s="129">
        <f>C49+C50</f>
        <v>60700</v>
      </c>
      <c r="D48" s="130">
        <f>D49+D50</f>
        <v>43700</v>
      </c>
      <c r="E48" s="141">
        <f>E49+E50</f>
        <v>17000</v>
      </c>
      <c r="F48" s="44"/>
      <c r="G48" s="44"/>
      <c r="H48" s="44"/>
      <c r="I48" s="45"/>
      <c r="J48" s="53"/>
      <c r="K48" s="2"/>
    </row>
    <row r="49" spans="1:12" x14ac:dyDescent="0.2">
      <c r="A49" s="188" t="s">
        <v>66</v>
      </c>
      <c r="B49" s="189"/>
      <c r="C49" s="131">
        <f>D49+E49</f>
        <v>57700</v>
      </c>
      <c r="D49" s="132">
        <v>40700</v>
      </c>
      <c r="E49" s="140">
        <v>17000</v>
      </c>
      <c r="F49" s="44"/>
      <c r="G49" s="44"/>
      <c r="H49" s="44"/>
      <c r="I49" s="44"/>
      <c r="J49" s="53"/>
      <c r="K49" s="2"/>
    </row>
    <row r="50" spans="1:12" x14ac:dyDescent="0.2">
      <c r="A50" s="133"/>
      <c r="B50" s="134" t="s">
        <v>67</v>
      </c>
      <c r="C50" s="131">
        <f>D50+E50</f>
        <v>3000</v>
      </c>
      <c r="D50" s="144">
        <v>3000</v>
      </c>
      <c r="E50" s="140"/>
      <c r="F50" s="44"/>
      <c r="G50" s="44"/>
      <c r="H50" s="44"/>
      <c r="I50" s="44"/>
      <c r="J50" s="53"/>
      <c r="K50" s="2"/>
    </row>
    <row r="51" spans="1:12" ht="21" customHeight="1" x14ac:dyDescent="0.25">
      <c r="A51" s="190" t="s">
        <v>83</v>
      </c>
      <c r="B51" s="190"/>
      <c r="C51" s="195">
        <f>C9+C48</f>
        <v>2090300</v>
      </c>
      <c r="D51" s="195"/>
      <c r="E51" s="145"/>
      <c r="F51" s="145"/>
      <c r="G51" s="180"/>
      <c r="H51" s="181"/>
      <c r="I51" s="181"/>
      <c r="J51" s="182"/>
      <c r="K51" s="2"/>
    </row>
    <row r="52" spans="1:12" x14ac:dyDescent="0.2">
      <c r="A52" s="159" t="s">
        <v>2</v>
      </c>
      <c r="B52" s="158" t="s">
        <v>89</v>
      </c>
      <c r="C52" s="145"/>
      <c r="D52" s="145"/>
      <c r="E52" s="145"/>
      <c r="F52" s="145"/>
      <c r="G52" s="184" t="s">
        <v>81</v>
      </c>
      <c r="H52" s="184"/>
      <c r="I52" s="184"/>
      <c r="J52" s="184"/>
      <c r="K52" s="2"/>
    </row>
    <row r="53" spans="1:12" x14ac:dyDescent="0.2">
      <c r="A53" s="160" t="s">
        <v>3</v>
      </c>
      <c r="B53" s="157" t="s">
        <v>88</v>
      </c>
      <c r="C53" s="145"/>
      <c r="D53" s="145"/>
      <c r="E53" s="145"/>
      <c r="F53" s="145"/>
      <c r="G53" s="184" t="s">
        <v>62</v>
      </c>
      <c r="H53" s="184"/>
      <c r="I53" s="184"/>
      <c r="J53" s="150"/>
      <c r="K53" s="2"/>
    </row>
    <row r="54" spans="1:12" x14ac:dyDescent="0.2">
      <c r="A54" s="156"/>
      <c r="B54" s="157"/>
      <c r="C54" s="145"/>
      <c r="D54" s="145"/>
      <c r="E54" s="145"/>
      <c r="F54" s="145"/>
      <c r="G54" s="171"/>
      <c r="H54" s="172"/>
      <c r="I54" s="172"/>
      <c r="J54" s="173"/>
      <c r="K54" s="2"/>
    </row>
    <row r="55" spans="1:12" x14ac:dyDescent="0.2">
      <c r="A55" s="162" t="s">
        <v>87</v>
      </c>
      <c r="B55" s="161"/>
      <c r="C55" s="145"/>
      <c r="D55" s="145"/>
      <c r="E55" s="145"/>
      <c r="F55" s="145"/>
      <c r="G55" s="174"/>
      <c r="H55" s="175"/>
      <c r="I55" s="175"/>
      <c r="J55" s="176"/>
      <c r="K55" s="2"/>
    </row>
    <row r="56" spans="1:12" x14ac:dyDescent="0.2">
      <c r="A56" s="163"/>
      <c r="B56" s="164"/>
      <c r="C56" s="145"/>
      <c r="D56" s="145"/>
      <c r="E56" s="145"/>
      <c r="F56" s="145"/>
      <c r="G56" s="174"/>
      <c r="H56" s="175"/>
      <c r="I56" s="175"/>
      <c r="J56" s="176"/>
      <c r="K56" s="2"/>
    </row>
    <row r="57" spans="1:12" x14ac:dyDescent="0.2">
      <c r="A57" s="147"/>
      <c r="B57" s="148" t="s">
        <v>95</v>
      </c>
      <c r="C57" s="145"/>
      <c r="D57" s="145"/>
      <c r="E57" s="145"/>
      <c r="F57" s="145"/>
      <c r="G57" s="177"/>
      <c r="H57" s="178"/>
      <c r="I57" s="178"/>
      <c r="J57" s="179"/>
      <c r="K57" s="2"/>
    </row>
    <row r="58" spans="1:12" x14ac:dyDescent="0.2">
      <c r="A58" s="146"/>
      <c r="B58" s="145"/>
      <c r="C58" s="145"/>
      <c r="D58" s="145"/>
      <c r="E58" s="145"/>
      <c r="F58" s="145"/>
      <c r="G58" s="183"/>
      <c r="H58" s="183"/>
      <c r="I58" s="183"/>
      <c r="J58" s="183"/>
      <c r="K58" s="2"/>
    </row>
    <row r="59" spans="1:12" x14ac:dyDescent="0.2">
      <c r="A59" s="153">
        <v>638</v>
      </c>
      <c r="B59" s="168" t="s">
        <v>90</v>
      </c>
      <c r="C59" s="165"/>
      <c r="D59" s="170" t="s">
        <v>93</v>
      </c>
      <c r="E59" s="170"/>
      <c r="F59" s="166"/>
      <c r="G59" s="167">
        <v>90000</v>
      </c>
      <c r="H59" s="145"/>
      <c r="I59" s="145"/>
      <c r="J59" s="145"/>
      <c r="K59" s="2"/>
      <c r="L59" s="155"/>
    </row>
    <row r="60" spans="1:12" ht="13.5" customHeight="1" x14ac:dyDescent="0.2">
      <c r="A60" s="154">
        <v>321</v>
      </c>
      <c r="B60" s="149" t="s">
        <v>42</v>
      </c>
      <c r="C60" s="151"/>
      <c r="D60" s="149"/>
      <c r="E60" s="149"/>
      <c r="F60" s="149"/>
      <c r="G60" s="151">
        <v>54500</v>
      </c>
      <c r="H60" s="145"/>
      <c r="I60" s="145"/>
      <c r="J60" s="145"/>
      <c r="K60" s="2"/>
    </row>
    <row r="61" spans="1:12" ht="13.5" customHeight="1" x14ac:dyDescent="0.2">
      <c r="A61" s="149">
        <v>324</v>
      </c>
      <c r="B61" s="149" t="s">
        <v>45</v>
      </c>
      <c r="C61" s="151"/>
      <c r="D61" s="149"/>
      <c r="E61" s="149"/>
      <c r="F61" s="149"/>
      <c r="G61" s="151">
        <v>33500</v>
      </c>
      <c r="H61" s="145"/>
      <c r="I61" s="145"/>
      <c r="J61" s="145"/>
      <c r="K61" s="2"/>
    </row>
    <row r="62" spans="1:12" ht="13.5" customHeight="1" x14ac:dyDescent="0.2">
      <c r="A62" s="149">
        <v>329</v>
      </c>
      <c r="B62" s="149" t="s">
        <v>91</v>
      </c>
      <c r="C62" s="151"/>
      <c r="D62" s="149"/>
      <c r="E62" s="149"/>
      <c r="F62" s="149"/>
      <c r="G62" s="151">
        <v>2000</v>
      </c>
      <c r="H62" s="145"/>
      <c r="I62" s="145"/>
      <c r="J62" s="145"/>
      <c r="K62" s="2"/>
    </row>
    <row r="63" spans="1:12" x14ac:dyDescent="0.2">
      <c r="A63" s="145"/>
      <c r="B63" s="145"/>
      <c r="C63" s="149"/>
      <c r="D63" s="169" t="s">
        <v>92</v>
      </c>
      <c r="E63" s="169"/>
      <c r="F63" s="149"/>
      <c r="G63" s="152">
        <f>SUM(G60:G62)</f>
        <v>90000</v>
      </c>
      <c r="H63" s="145"/>
      <c r="I63" s="145"/>
      <c r="J63" s="145"/>
      <c r="K63" s="2"/>
    </row>
    <row r="64" spans="1:12" x14ac:dyDescent="0.2">
      <c r="A64" s="145"/>
      <c r="B64" s="145"/>
      <c r="C64" s="149"/>
      <c r="D64" s="149"/>
      <c r="E64" s="149"/>
      <c r="F64" s="149"/>
      <c r="G64" s="149"/>
      <c r="H64" s="145"/>
      <c r="I64" s="145"/>
      <c r="J64" s="145"/>
      <c r="K64" s="2"/>
    </row>
    <row r="65" spans="1:11" x14ac:dyDescent="0.2">
      <c r="A65" s="145"/>
      <c r="B65" s="145"/>
      <c r="C65" s="216" t="s">
        <v>94</v>
      </c>
      <c r="D65" s="216"/>
      <c r="E65" s="216"/>
      <c r="F65" s="216"/>
      <c r="G65" s="217">
        <f>G59-G63</f>
        <v>0</v>
      </c>
      <c r="H65" s="145"/>
      <c r="I65" s="145"/>
      <c r="J65" s="145"/>
      <c r="K65" s="2"/>
    </row>
    <row r="66" spans="1:11" x14ac:dyDescent="0.2">
      <c r="A66" s="145"/>
      <c r="B66" s="145"/>
      <c r="C66" s="145"/>
      <c r="D66" s="145"/>
      <c r="E66" s="145"/>
      <c r="F66" s="145"/>
      <c r="G66" s="145"/>
      <c r="H66" s="145"/>
      <c r="I66" s="145"/>
      <c r="J66" s="145"/>
      <c r="K66" s="2"/>
    </row>
    <row r="70" spans="1:11" x14ac:dyDescent="0.2">
      <c r="J70" s="2"/>
    </row>
    <row r="71" spans="1:11" x14ac:dyDescent="0.2">
      <c r="J71" s="2"/>
    </row>
  </sheetData>
  <mergeCells count="30">
    <mergeCell ref="A1:B1"/>
    <mergeCell ref="A2:B2"/>
    <mergeCell ref="A45:B45"/>
    <mergeCell ref="A8:B8"/>
    <mergeCell ref="A9:B9"/>
    <mergeCell ref="A22:B22"/>
    <mergeCell ref="A3:J3"/>
    <mergeCell ref="A6:A7"/>
    <mergeCell ref="E4:E7"/>
    <mergeCell ref="F4:F7"/>
    <mergeCell ref="D4:D7"/>
    <mergeCell ref="C4:C7"/>
    <mergeCell ref="B4:B7"/>
    <mergeCell ref="I4:I7"/>
    <mergeCell ref="J4:J7"/>
    <mergeCell ref="G4:G7"/>
    <mergeCell ref="H4:H7"/>
    <mergeCell ref="A49:B49"/>
    <mergeCell ref="A51:B51"/>
    <mergeCell ref="A48:B48"/>
    <mergeCell ref="A46:B46"/>
    <mergeCell ref="C51:D51"/>
    <mergeCell ref="D63:E63"/>
    <mergeCell ref="D59:E59"/>
    <mergeCell ref="C65:F65"/>
    <mergeCell ref="G54:J57"/>
    <mergeCell ref="G51:J51"/>
    <mergeCell ref="G58:J58"/>
    <mergeCell ref="G52:J52"/>
    <mergeCell ref="G53:I53"/>
  </mergeCells>
  <pageMargins left="0.25" right="0.25" top="0.75" bottom="0.75" header="0.3" footer="0.3"/>
  <pageSetup paperSize="9" fitToWidth="0" orientation="landscape" r:id="rId1"/>
  <ignoredErrors>
    <ignoredError sqref="G63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petracic</dc:creator>
  <cp:lastModifiedBy>Racunovodstvo</cp:lastModifiedBy>
  <cp:lastPrinted>2026-02-17T12:11:00Z</cp:lastPrinted>
  <dcterms:created xsi:type="dcterms:W3CDTF">2015-02-27T09:59:59Z</dcterms:created>
  <dcterms:modified xsi:type="dcterms:W3CDTF">2026-02-24T11:07:28Z</dcterms:modified>
</cp:coreProperties>
</file>